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ar\Downloads\"/>
    </mc:Choice>
  </mc:AlternateContent>
  <xr:revisionPtr revIDLastSave="0" documentId="13_ncr:1_{2B9179A7-D54F-44D1-B67B-0738C8A2FA76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tdb" sheetId="2" r:id="rId1"/>
    <sheet name="paramètres" sheetId="1" r:id="rId2"/>
    <sheet name="data" sheetId="3" r:id="rId3"/>
    <sheet name="fiche" sheetId="4" r:id="rId4"/>
  </sheets>
  <externalReferences>
    <externalReference r:id="rId5"/>
  </externalReferences>
  <definedNames>
    <definedName name="_xlnm._FilterDatabase" localSheetId="2" hidden="1">data!$A$1:$F$73</definedName>
    <definedName name="_xlnm._FilterDatabase" localSheetId="1" hidden="1">paramètres!$A$2:$B$15</definedName>
    <definedName name="AnneeN">[1]paramètres!$B$3</definedName>
    <definedName name="anneeN_1">[1]paramètres!$B$4</definedName>
    <definedName name="data">data!$A$1:$E$88</definedName>
    <definedName name="data_index">[1]data!$A:$A</definedName>
    <definedName name="date_fin_exercice">[1]paramètres!$B$2</definedName>
    <definedName name="index1">[1]tdb!$E:$E</definedName>
    <definedName name="index2">[1]tdb!$F:$F</definedName>
    <definedName name="liste_exercices">[1]paramètres!$B$3:$B$4</definedName>
    <definedName name="liste_index">[1]paramètres!$A$10:$A$31</definedName>
    <definedName name="liste_index2">[1]paramètres!$A$10:$A$29</definedName>
    <definedName name="Liste_indi">paramètres!$A$2:$A$13</definedName>
    <definedName name="liste_mois">paramètres!$D$2:$D$13</definedName>
    <definedName name="liste_recap" comment="liste déroulante pour les groupes d'indicateurs">[1]paramètres!$A$32:$A$37</definedName>
    <definedName name="Mois">[1]data!$D:$D</definedName>
    <definedName name="Periode">[1]data!$E:$E</definedName>
    <definedName name="recap">[1]tdb!$D:$D</definedName>
    <definedName name="Societe">[1]paramètres!$B$1</definedName>
    <definedName name="table_indi" localSheetId="3">[1]paramètres!$A$10:$B$37</definedName>
    <definedName name="table_indi">paramètres!$A$2:$B$15</definedName>
    <definedName name="table_mois" localSheetId="3">[1]paramètres!$D$9:$E$21</definedName>
    <definedName name="table_mois">paramètres!$D$1:$E$13</definedName>
    <definedName name="type">[1]data!$F:$F</definedName>
    <definedName name="Val_index1">[1]tdb!$S:$S</definedName>
    <definedName name="Val_index2">[1]tdb!$T:$T</definedName>
    <definedName name="Val_recap">[1]tdb!$R:$R</definedName>
    <definedName name="Valeur">[1]data!$C:$C</definedName>
  </definedNames>
  <calcPr calcId="181029"/>
</workbook>
</file>

<file path=xl/calcChain.xml><?xml version="1.0" encoding="utf-8"?>
<calcChain xmlns="http://schemas.openxmlformats.org/spreadsheetml/2006/main">
  <c r="E11" i="2" l="1"/>
  <c r="E6" i="2" l="1"/>
  <c r="B6" i="2" s="1"/>
  <c r="E7" i="2"/>
  <c r="B22" i="2" s="1"/>
  <c r="E10" i="2"/>
  <c r="E12" i="2"/>
  <c r="E16" i="2"/>
  <c r="E18" i="2"/>
  <c r="E21" i="2"/>
  <c r="E22" i="2"/>
  <c r="E23" i="2"/>
  <c r="E26" i="2"/>
  <c r="E28" i="2"/>
  <c r="E30" i="2"/>
  <c r="E9" i="2"/>
  <c r="C12" i="2" l="1"/>
  <c r="F26" i="2"/>
  <c r="A12" i="2"/>
  <c r="H9" i="2"/>
  <c r="F21" i="2"/>
  <c r="G30" i="2"/>
  <c r="A10" i="2"/>
  <c r="C30" i="2"/>
  <c r="H10" i="2"/>
  <c r="G21" i="2"/>
  <c r="H30" i="2"/>
  <c r="B23" i="2"/>
  <c r="B24" i="2" s="1"/>
  <c r="C16" i="2"/>
  <c r="H23" i="2"/>
  <c r="A23" i="2"/>
  <c r="B16" i="2"/>
  <c r="C23" i="2"/>
  <c r="A22" i="2"/>
  <c r="F12" i="2"/>
  <c r="H16" i="2"/>
  <c r="G22" i="2"/>
  <c r="F28" i="2"/>
  <c r="A21" i="2"/>
  <c r="B30" i="2"/>
  <c r="B12" i="2"/>
  <c r="C22" i="2"/>
  <c r="A28" i="2"/>
  <c r="G12" i="2"/>
  <c r="F18" i="2"/>
  <c r="H22" i="2"/>
  <c r="G28" i="2"/>
  <c r="A30" i="2"/>
  <c r="A18" i="2"/>
  <c r="B9" i="2"/>
  <c r="B28" i="2"/>
  <c r="B21" i="2"/>
  <c r="B10" i="2"/>
  <c r="C28" i="2"/>
  <c r="C21" i="2"/>
  <c r="C10" i="2"/>
  <c r="F9" i="2"/>
  <c r="G10" i="2"/>
  <c r="H12" i="2"/>
  <c r="F16" i="2"/>
  <c r="G18" i="2"/>
  <c r="H21" i="2"/>
  <c r="F23" i="2"/>
  <c r="G26" i="2"/>
  <c r="H28" i="2"/>
  <c r="A9" i="2"/>
  <c r="A26" i="2"/>
  <c r="A16" i="2"/>
  <c r="B26" i="2"/>
  <c r="B18" i="2"/>
  <c r="C26" i="2"/>
  <c r="C18" i="2"/>
  <c r="C9" i="2"/>
  <c r="G9" i="2"/>
  <c r="F10" i="2"/>
  <c r="G16" i="2"/>
  <c r="H18" i="2"/>
  <c r="F22" i="2"/>
  <c r="G23" i="2"/>
  <c r="H26" i="2"/>
  <c r="F30" i="2"/>
  <c r="G6" i="2"/>
  <c r="H17" i="2" l="1"/>
  <c r="H31" i="2"/>
  <c r="A31" i="2"/>
  <c r="B31" i="2"/>
  <c r="G31" i="2"/>
  <c r="I30" i="2"/>
  <c r="F31" i="2"/>
  <c r="A11" i="2"/>
  <c r="A13" i="2" s="1"/>
  <c r="C31" i="2"/>
  <c r="I10" i="2"/>
  <c r="A27" i="2"/>
  <c r="H11" i="2"/>
  <c r="H19" i="2" s="1"/>
  <c r="A29" i="2"/>
  <c r="C17" i="2"/>
  <c r="I21" i="2"/>
  <c r="G27" i="2"/>
  <c r="B29" i="2"/>
  <c r="G29" i="2"/>
  <c r="H29" i="2"/>
  <c r="I9" i="2"/>
  <c r="F29" i="2"/>
  <c r="C29" i="2"/>
  <c r="B17" i="2"/>
  <c r="B27" i="2"/>
  <c r="I16" i="2"/>
  <c r="H24" i="2"/>
  <c r="C27" i="2"/>
  <c r="I26" i="2"/>
  <c r="H27" i="2"/>
  <c r="F27" i="2"/>
  <c r="C24" i="2"/>
  <c r="I22" i="2"/>
  <c r="I12" i="2"/>
  <c r="G11" i="2"/>
  <c r="G19" i="2" s="1"/>
  <c r="A24" i="2"/>
  <c r="I28" i="2"/>
  <c r="G24" i="2"/>
  <c r="I23" i="2"/>
  <c r="F24" i="2"/>
  <c r="G17" i="2"/>
  <c r="B11" i="2"/>
  <c r="B13" i="2" s="1"/>
  <c r="F17" i="2"/>
  <c r="C11" i="2"/>
  <c r="C13" i="2" s="1"/>
  <c r="I18" i="2"/>
  <c r="A17" i="2"/>
  <c r="F11" i="2"/>
  <c r="F13" i="2" s="1"/>
  <c r="I13" i="2" l="1"/>
  <c r="H13" i="2"/>
  <c r="G13" i="2"/>
  <c r="A19" i="2"/>
  <c r="C19" i="2"/>
  <c r="B19" i="2"/>
  <c r="I11" i="2"/>
  <c r="F19" i="2"/>
</calcChain>
</file>

<file path=xl/sharedStrings.xml><?xml version="1.0" encoding="utf-8"?>
<sst xmlns="http://schemas.openxmlformats.org/spreadsheetml/2006/main" count="328" uniqueCount="98">
  <si>
    <t>IND01</t>
  </si>
  <si>
    <t>IND02</t>
  </si>
  <si>
    <t>IND03</t>
  </si>
  <si>
    <t>IND04</t>
  </si>
  <si>
    <t>IND05</t>
  </si>
  <si>
    <t>IND06</t>
  </si>
  <si>
    <t>IND07</t>
  </si>
  <si>
    <t>IND08</t>
  </si>
  <si>
    <t>IND09</t>
  </si>
  <si>
    <t>IND10</t>
  </si>
  <si>
    <t>IND11</t>
  </si>
  <si>
    <t>IND12</t>
  </si>
  <si>
    <t>code_indi</t>
  </si>
  <si>
    <t>libelle_indi</t>
  </si>
  <si>
    <t>Données mensuelles</t>
  </si>
  <si>
    <t>janvier</t>
  </si>
  <si>
    <t>Données de la période</t>
  </si>
  <si>
    <t>fin</t>
  </si>
  <si>
    <t>Ecart N/N-1</t>
  </si>
  <si>
    <t>Code_indi</t>
  </si>
  <si>
    <t>Valeur</t>
  </si>
  <si>
    <t>période</t>
  </si>
  <si>
    <t>type</t>
  </si>
  <si>
    <t>R</t>
  </si>
  <si>
    <t>O</t>
  </si>
  <si>
    <t>mois</t>
  </si>
  <si>
    <t>num_mois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</si>
  <si>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</si>
  <si>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</si>
  <si>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</si>
  <si>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</si>
  <si>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</si>
  <si>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</si>
  <si>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</si>
  <si>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</si>
  <si>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</si>
  <si>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</si>
  <si>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</si>
  <si>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Chiffre d'affaires</t>
  </si>
  <si>
    <t>nb commandes passées</t>
  </si>
  <si>
    <t>nb de clients</t>
  </si>
  <si>
    <t>nb de nouveaux clients du mois</t>
  </si>
  <si>
    <t>CA nouveaux produits</t>
  </si>
  <si>
    <t>nb total clients nouveaux produits</t>
  </si>
  <si>
    <t>nb actions communication</t>
  </si>
  <si>
    <t>nb objectifs fixés</t>
  </si>
  <si>
    <t>nb objectifs atteints</t>
  </si>
  <si>
    <t>nb kms parcourus</t>
  </si>
  <si>
    <t>frais kilométriques</t>
  </si>
  <si>
    <t>frais de route</t>
  </si>
  <si>
    <t>% nvx clients/clients total</t>
  </si>
  <si>
    <t>Analyse évolution CA</t>
  </si>
  <si>
    <t>Vente nouveaux produits</t>
  </si>
  <si>
    <t>% CA nouveaux pdts/ CA total</t>
  </si>
  <si>
    <t>% clts nouveaux pdts/ clts total</t>
  </si>
  <si>
    <t>taux d'atteinte des objectifs</t>
  </si>
  <si>
    <t>nb kms moyen par commande</t>
  </si>
  <si>
    <t>% frais kms / CA</t>
  </si>
  <si>
    <t>Actions commerciales</t>
  </si>
  <si>
    <t>Frais de route</t>
  </si>
  <si>
    <t>% frais route / CA</t>
  </si>
  <si>
    <t>TABLEAU DE BORD</t>
  </si>
  <si>
    <t xml:space="preserve">Les objectifs d'un tableau de bord </t>
  </si>
  <si>
    <r>
      <t>Amé</t>
    </r>
    <r>
      <rPr>
        <b/>
        <sz val="11"/>
        <color rgb="FF5F8888"/>
        <rFont val="Times New Roman"/>
        <family val="1"/>
      </rPr>
      <t>li</t>
    </r>
    <r>
      <rPr>
        <b/>
        <sz val="11"/>
        <color rgb="FF4B7273"/>
        <rFont val="Times New Roman"/>
        <family val="1"/>
      </rPr>
      <t>ore</t>
    </r>
    <r>
      <rPr>
        <b/>
        <sz val="11"/>
        <color rgb="FF5F8888"/>
        <rFont val="Times New Roman"/>
        <family val="1"/>
      </rPr>
      <t>r l</t>
    </r>
    <r>
      <rPr>
        <b/>
        <sz val="11"/>
        <color rgb="FF4B7273"/>
        <rFont val="Times New Roman"/>
        <family val="1"/>
      </rPr>
      <t>a réact</t>
    </r>
    <r>
      <rPr>
        <b/>
        <sz val="11"/>
        <color rgb="FF5F8888"/>
        <rFont val="Times New Roman"/>
        <family val="1"/>
      </rPr>
      <t>i</t>
    </r>
    <r>
      <rPr>
        <b/>
        <sz val="11"/>
        <color rgb="FF4B7273"/>
        <rFont val="Times New Roman"/>
        <family val="1"/>
      </rPr>
      <t>v</t>
    </r>
    <r>
      <rPr>
        <b/>
        <sz val="11"/>
        <color rgb="FF5F8888"/>
        <rFont val="Times New Roman"/>
        <family val="1"/>
      </rPr>
      <t xml:space="preserve">ité </t>
    </r>
  </si>
  <si>
    <r>
      <t>U</t>
    </r>
    <r>
      <rPr>
        <sz val="9.5"/>
        <color rgb="FF4B7273"/>
        <rFont val="Times New Roman"/>
        <family val="1"/>
      </rPr>
      <t>n tab</t>
    </r>
    <r>
      <rPr>
        <sz val="9.5"/>
        <color rgb="FF5F8888"/>
        <rFont val="Times New Roman"/>
        <family val="1"/>
      </rPr>
      <t>l</t>
    </r>
    <r>
      <rPr>
        <sz val="9.5"/>
        <color rgb="FF4B7273"/>
        <rFont val="Times New Roman"/>
        <family val="1"/>
      </rPr>
      <t xml:space="preserve">eau de </t>
    </r>
    <r>
      <rPr>
        <sz val="9.5"/>
        <color rgb="FF5F8888"/>
        <rFont val="Times New Roman"/>
        <family val="1"/>
      </rPr>
      <t>b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 xml:space="preserve">rd 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s</t>
    </r>
    <r>
      <rPr>
        <sz val="9.5"/>
        <color rgb="FF4B7273"/>
        <rFont val="Times New Roman"/>
        <family val="1"/>
      </rPr>
      <t xml:space="preserve">t </t>
    </r>
    <r>
      <rPr>
        <sz val="9.5"/>
        <color rgb="FF5F8888"/>
        <rFont val="Times New Roman"/>
        <family val="1"/>
      </rPr>
      <t>con</t>
    </r>
    <r>
      <rPr>
        <sz val="9.5"/>
        <color rgb="FF4B7273"/>
        <rFont val="Times New Roman"/>
        <family val="1"/>
      </rPr>
      <t>ç</t>
    </r>
    <r>
      <rPr>
        <sz val="9.5"/>
        <color rgb="FF5F8888"/>
        <rFont val="Times New Roman"/>
        <family val="1"/>
      </rPr>
      <t>u p</t>
    </r>
    <r>
      <rPr>
        <sz val="9.5"/>
        <color rgb="FF4B7273"/>
        <rFont val="Times New Roman"/>
        <family val="1"/>
      </rPr>
      <t>ou</t>
    </r>
    <r>
      <rPr>
        <sz val="9.5"/>
        <color rgb="FF5F8888"/>
        <rFont val="Times New Roman"/>
        <family val="1"/>
      </rPr>
      <t xml:space="preserve">r </t>
    </r>
    <r>
      <rPr>
        <sz val="9.5"/>
        <color rgb="FF4B7273"/>
        <rFont val="Times New Roman"/>
        <family val="1"/>
      </rPr>
      <t>f</t>
    </r>
    <r>
      <rPr>
        <sz val="9.5"/>
        <color rgb="FF5F8888"/>
        <rFont val="Times New Roman"/>
        <family val="1"/>
      </rPr>
      <t>avor</t>
    </r>
    <r>
      <rPr>
        <sz val="9.5"/>
        <color rgb="FF4B7273"/>
        <rFont val="Times New Roman"/>
        <family val="1"/>
      </rPr>
      <t>ise</t>
    </r>
    <r>
      <rPr>
        <sz val="9.5"/>
        <color rgb="FF5F8888"/>
        <rFont val="Times New Roman"/>
        <family val="1"/>
      </rPr>
      <t>r une p</t>
    </r>
    <r>
      <rPr>
        <sz val="9.5"/>
        <color rgb="FF4B7273"/>
        <rFont val="Times New Roman"/>
        <family val="1"/>
      </rPr>
      <t>ris</t>
    </r>
    <r>
      <rPr>
        <sz val="9.5"/>
        <color rgb="FF5F8888"/>
        <rFont val="Times New Roman"/>
        <family val="1"/>
      </rPr>
      <t>e de d</t>
    </r>
    <r>
      <rPr>
        <sz val="9.5"/>
        <color rgb="FF4B7273"/>
        <rFont val="Times New Roman"/>
        <family val="1"/>
      </rPr>
      <t>écision r</t>
    </r>
    <r>
      <rPr>
        <sz val="9.5"/>
        <color rgb="FF5F8888"/>
        <rFont val="Times New Roman"/>
        <family val="1"/>
      </rPr>
      <t>ap</t>
    </r>
    <r>
      <rPr>
        <sz val="9.5"/>
        <color rgb="FF4B7273"/>
        <rFont val="Times New Roman"/>
        <family val="1"/>
      </rPr>
      <t>ide</t>
    </r>
    <r>
      <rPr>
        <sz val="9.5"/>
        <color rgb="FF3B3F48"/>
        <rFont val="Times New Roman"/>
        <family val="1"/>
      </rPr>
      <t xml:space="preserve">. </t>
    </r>
    <r>
      <rPr>
        <sz val="9.5"/>
        <color rgb="FF4B7273"/>
        <rFont val="Times New Roman"/>
        <family val="1"/>
      </rPr>
      <t>Il doit</t>
    </r>
  </si>
  <si>
    <r>
      <t>p</t>
    </r>
    <r>
      <rPr>
        <sz val="9.5"/>
        <color rgb="FF4B7273"/>
        <rFont val="Times New Roman"/>
        <family val="1"/>
      </rPr>
      <t>er</t>
    </r>
    <r>
      <rPr>
        <sz val="9.5"/>
        <color rgb="FF5F8888"/>
        <rFont val="Times New Roman"/>
        <family val="1"/>
      </rPr>
      <t>met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re de mettre en é</t>
    </r>
    <r>
      <rPr>
        <sz val="9.5"/>
        <color rgb="FF4B7273"/>
        <rFont val="Times New Roman"/>
        <family val="1"/>
      </rPr>
      <t>v</t>
    </r>
    <r>
      <rPr>
        <sz val="9.5"/>
        <color rgb="FF5F8888"/>
        <rFont val="Times New Roman"/>
        <family val="1"/>
      </rPr>
      <t>ide</t>
    </r>
    <r>
      <rPr>
        <sz val="9.5"/>
        <color rgb="FF4B7273"/>
        <rFont val="Times New Roman"/>
        <family val="1"/>
      </rPr>
      <t>n</t>
    </r>
    <r>
      <rPr>
        <sz val="9.5"/>
        <color rgb="FF5F8888"/>
        <rFont val="Times New Roman"/>
        <family val="1"/>
      </rPr>
      <t>ce d</t>
    </r>
    <r>
      <rPr>
        <sz val="9.5"/>
        <color rgb="FF4B7273"/>
        <rFont val="Times New Roman"/>
        <family val="1"/>
      </rPr>
      <t>'é</t>
    </r>
    <r>
      <rPr>
        <sz val="9.5"/>
        <color rgb="FF5F8888"/>
        <rFont val="Times New Roman"/>
        <family val="1"/>
      </rPr>
      <t>vent</t>
    </r>
    <r>
      <rPr>
        <sz val="9.5"/>
        <color rgb="FF4B7273"/>
        <rFont val="Times New Roman"/>
        <family val="1"/>
      </rPr>
      <t>u</t>
    </r>
    <r>
      <rPr>
        <sz val="9.5"/>
        <color rgb="FF5F8888"/>
        <rFont val="Times New Roman"/>
        <family val="1"/>
      </rPr>
      <t>els dysfon</t>
    </r>
    <r>
      <rPr>
        <sz val="9.5"/>
        <color rgb="FF4B7273"/>
        <rFont val="Times New Roman"/>
        <family val="1"/>
      </rPr>
      <t>c</t>
    </r>
    <r>
      <rPr>
        <sz val="9.5"/>
        <color rgb="FF5F8888"/>
        <rFont val="Times New Roman"/>
        <family val="1"/>
      </rPr>
      <t>tion</t>
    </r>
    <r>
      <rPr>
        <sz val="9.5"/>
        <color rgb="FF4B7273"/>
        <rFont val="Times New Roman"/>
        <family val="1"/>
      </rPr>
      <t>ne</t>
    </r>
    <r>
      <rPr>
        <sz val="9.5"/>
        <color rgb="FF5F8888"/>
        <rFont val="Times New Roman"/>
        <family val="1"/>
      </rPr>
      <t>m</t>
    </r>
    <r>
      <rPr>
        <sz val="9.5"/>
        <color rgb="FF4B7273"/>
        <rFont val="Times New Roman"/>
        <family val="1"/>
      </rPr>
      <t>en</t>
    </r>
    <r>
      <rPr>
        <sz val="9.5"/>
        <color rgb="FF5F8888"/>
        <rFont val="Times New Roman"/>
        <family val="1"/>
      </rPr>
      <t>ts</t>
    </r>
    <r>
      <rPr>
        <sz val="9.5"/>
        <color rgb="FF4B7273"/>
        <rFont val="Times New Roman"/>
        <family val="1"/>
      </rPr>
      <t>. C</t>
    </r>
    <r>
      <rPr>
        <sz val="9.5"/>
        <color rgb="FF5F8888"/>
        <rFont val="Times New Roman"/>
        <family val="1"/>
      </rPr>
      <t>eci im</t>
    </r>
    <r>
      <rPr>
        <sz val="9.5"/>
        <color rgb="FF4B7273"/>
        <rFont val="Times New Roman"/>
        <family val="1"/>
      </rPr>
      <t>plique</t>
    </r>
  </si>
  <si>
    <r>
      <t>d</t>
    </r>
    <r>
      <rPr>
        <sz val="9.5"/>
        <color rgb="FF4B7273"/>
        <rFont val="Times New Roman"/>
        <family val="1"/>
      </rPr>
      <t>i</t>
    </r>
    <r>
      <rPr>
        <sz val="9.5"/>
        <color rgb="FF5F8888"/>
        <rFont val="Times New Roman"/>
        <family val="1"/>
      </rPr>
      <t>f</t>
    </r>
    <r>
      <rPr>
        <sz val="9.5"/>
        <color rgb="FF4B7273"/>
        <rFont val="Times New Roman"/>
        <family val="1"/>
      </rPr>
      <t>férente</t>
    </r>
    <r>
      <rPr>
        <sz val="9.5"/>
        <color rgb="FF5F8888"/>
        <rFont val="Times New Roman"/>
        <family val="1"/>
      </rPr>
      <t>s o</t>
    </r>
    <r>
      <rPr>
        <sz val="9.5"/>
        <color rgb="FF4B7273"/>
        <rFont val="Times New Roman"/>
        <family val="1"/>
      </rPr>
      <t>b</t>
    </r>
    <r>
      <rPr>
        <sz val="9.5"/>
        <color rgb="FF5F8888"/>
        <rFont val="Times New Roman"/>
        <family val="1"/>
      </rPr>
      <t xml:space="preserve">ligations. </t>
    </r>
  </si>
  <si>
    <r>
      <t>a</t>
    </r>
    <r>
      <rPr>
        <b/>
        <sz val="11.5"/>
        <color rgb="FF4B7273"/>
        <rFont val="Times New Roman"/>
        <family val="1"/>
      </rPr>
      <t xml:space="preserve">. </t>
    </r>
    <r>
      <rPr>
        <sz val="9.5"/>
        <color rgb="FF5F8888"/>
        <rFont val="Times New Roman"/>
        <family val="1"/>
      </rPr>
      <t>D</t>
    </r>
    <r>
      <rPr>
        <sz val="9.5"/>
        <color rgb="FF4B7273"/>
        <rFont val="Times New Roman"/>
        <family val="1"/>
      </rPr>
      <t>es d</t>
    </r>
    <r>
      <rPr>
        <sz val="9.5"/>
        <color rgb="FF5F8888"/>
        <rFont val="Times New Roman"/>
        <family val="1"/>
      </rPr>
      <t>élais de p</t>
    </r>
    <r>
      <rPr>
        <sz val="9.5"/>
        <color rgb="FF4B7273"/>
        <rFont val="Times New Roman"/>
        <family val="1"/>
      </rPr>
      <t>a</t>
    </r>
    <r>
      <rPr>
        <sz val="9.5"/>
        <color rgb="FF5F8888"/>
        <rFont val="Times New Roman"/>
        <family val="1"/>
      </rPr>
      <t>rutio</t>
    </r>
    <r>
      <rPr>
        <sz val="9.5"/>
        <color rgb="FF4B7273"/>
        <rFont val="Times New Roman"/>
        <family val="1"/>
      </rPr>
      <t xml:space="preserve">n </t>
    </r>
    <r>
      <rPr>
        <sz val="9.5"/>
        <color rgb="FF5F8888"/>
        <rFont val="Times New Roman"/>
        <family val="1"/>
      </rPr>
      <t>rédu</t>
    </r>
    <r>
      <rPr>
        <sz val="9.5"/>
        <color rgb="FF4B7273"/>
        <rFont val="Times New Roman"/>
        <family val="1"/>
      </rPr>
      <t>it</t>
    </r>
    <r>
      <rPr>
        <sz val="9.5"/>
        <color rgb="FF5F8888"/>
        <rFont val="Times New Roman"/>
        <family val="1"/>
      </rPr>
      <t xml:space="preserve">s </t>
    </r>
  </si>
  <si>
    <r>
      <t>L'a</t>
    </r>
    <r>
      <rPr>
        <sz val="9.5"/>
        <color rgb="FF4B7273"/>
        <rFont val="Times New Roman"/>
        <family val="1"/>
      </rPr>
      <t>s</t>
    </r>
    <r>
      <rPr>
        <sz val="9.5"/>
        <color rgb="FF5F8888"/>
        <rFont val="Times New Roman"/>
        <family val="1"/>
      </rPr>
      <t>sis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ant de ges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i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 xml:space="preserve">n doit veiller </t>
    </r>
    <r>
      <rPr>
        <sz val="10"/>
        <color rgb="FF5F8888"/>
        <rFont val="Times New Roman"/>
        <family val="1"/>
      </rPr>
      <t xml:space="preserve">à </t>
    </r>
    <r>
      <rPr>
        <sz val="9.5"/>
        <color rgb="FF5F8888"/>
        <rFont val="Times New Roman"/>
        <family val="1"/>
      </rPr>
      <t>ce qu'un tableau de bord m</t>
    </r>
    <r>
      <rPr>
        <sz val="9.5"/>
        <color rgb="FF4B7273"/>
        <rFont val="Times New Roman"/>
        <family val="1"/>
      </rPr>
      <t>ens</t>
    </r>
    <r>
      <rPr>
        <sz val="9.5"/>
        <color rgb="FF5F8888"/>
        <rFont val="Times New Roman"/>
        <family val="1"/>
      </rPr>
      <t>ue</t>
    </r>
    <r>
      <rPr>
        <sz val="9.5"/>
        <color rgb="FF4B7273"/>
        <rFont val="Times New Roman"/>
        <family val="1"/>
      </rPr>
      <t xml:space="preserve">l </t>
    </r>
    <r>
      <rPr>
        <sz val="9.5"/>
        <color rgb="FF5F8888"/>
        <rFont val="Times New Roman"/>
        <family val="1"/>
      </rPr>
      <t>p</t>
    </r>
    <r>
      <rPr>
        <sz val="9.5"/>
        <color rgb="FF4B7273"/>
        <rFont val="Times New Roman"/>
        <family val="1"/>
      </rPr>
      <t>uisse être</t>
    </r>
  </si>
  <si>
    <r>
      <t>m</t>
    </r>
    <r>
      <rPr>
        <sz val="9.5"/>
        <color rgb="FF4B7273"/>
        <rFont val="Times New Roman"/>
        <family val="1"/>
      </rPr>
      <t>i</t>
    </r>
    <r>
      <rPr>
        <sz val="9.5"/>
        <color rgb="FF5F8888"/>
        <rFont val="Times New Roman"/>
        <family val="1"/>
      </rPr>
      <t>s à j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>u</t>
    </r>
    <r>
      <rPr>
        <sz val="9.5"/>
        <color rgb="FF4B7273"/>
        <rFont val="Times New Roman"/>
        <family val="1"/>
      </rPr>
      <t xml:space="preserve">r </t>
    </r>
    <r>
      <rPr>
        <sz val="9.5"/>
        <color rgb="FF5F8888"/>
        <rFont val="Times New Roman"/>
        <family val="1"/>
      </rPr>
      <t xml:space="preserve">dans les sept jours de la fin du mois. </t>
    </r>
  </si>
  <si>
    <r>
      <t>b</t>
    </r>
    <r>
      <rPr>
        <b/>
        <sz val="11.5"/>
        <color rgb="FF5F8888"/>
        <rFont val="Times New Roman"/>
        <family val="1"/>
      </rPr>
      <t xml:space="preserve">. </t>
    </r>
    <r>
      <rPr>
        <sz val="9.5"/>
        <color rgb="FF4B7273"/>
        <rFont val="Times New Roman"/>
        <family val="1"/>
      </rPr>
      <t>Une consu</t>
    </r>
    <r>
      <rPr>
        <sz val="9.5"/>
        <color rgb="FF5F8888"/>
        <rFont val="Times New Roman"/>
        <family val="1"/>
      </rPr>
      <t>l</t>
    </r>
    <r>
      <rPr>
        <sz val="9.5"/>
        <color rgb="FF4B7273"/>
        <rFont val="Times New Roman"/>
        <family val="1"/>
      </rPr>
      <t xml:space="preserve">tation </t>
    </r>
    <r>
      <rPr>
        <sz val="9.5"/>
        <color rgb="FF5F8888"/>
        <rFont val="Times New Roman"/>
        <family val="1"/>
      </rPr>
      <t>r</t>
    </r>
    <r>
      <rPr>
        <sz val="9.5"/>
        <color rgb="FF4B7273"/>
        <rFont val="Times New Roman"/>
        <family val="1"/>
      </rPr>
      <t>ap</t>
    </r>
    <r>
      <rPr>
        <sz val="9.5"/>
        <color rgb="FF5F8888"/>
        <rFont val="Times New Roman"/>
        <family val="1"/>
      </rPr>
      <t>i</t>
    </r>
    <r>
      <rPr>
        <sz val="9.5"/>
        <color rgb="FF4B7273"/>
        <rFont val="Times New Roman"/>
        <family val="1"/>
      </rPr>
      <t xml:space="preserve">de </t>
    </r>
  </si>
  <si>
    <r>
      <t>A</t>
    </r>
    <r>
      <rPr>
        <sz val="9.5"/>
        <color rgb="FF4B7273"/>
        <rFont val="Times New Roman"/>
        <family val="1"/>
      </rPr>
      <t>fin q</t>
    </r>
    <r>
      <rPr>
        <sz val="9.5"/>
        <color rgb="FF5F8888"/>
        <rFont val="Times New Roman"/>
        <family val="1"/>
      </rPr>
      <t>u'</t>
    </r>
    <r>
      <rPr>
        <sz val="9.5"/>
        <color rgb="FF4B7273"/>
        <rFont val="Times New Roman"/>
        <family val="1"/>
      </rPr>
      <t xml:space="preserve">il </t>
    </r>
    <r>
      <rPr>
        <sz val="9.5"/>
        <color rgb="FF5F8888"/>
        <rFont val="Times New Roman"/>
        <family val="1"/>
      </rPr>
      <t>p</t>
    </r>
    <r>
      <rPr>
        <sz val="9.5"/>
        <color rgb="FF4B7273"/>
        <rFont val="Times New Roman"/>
        <family val="1"/>
      </rPr>
      <t>uisse ê</t>
    </r>
    <r>
      <rPr>
        <sz val="9.5"/>
        <color rgb="FF5F8888"/>
        <rFont val="Times New Roman"/>
        <family val="1"/>
      </rPr>
      <t>tr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co</t>
    </r>
    <r>
      <rPr>
        <sz val="9.5"/>
        <color rgb="FF4B7273"/>
        <rFont val="Times New Roman"/>
        <family val="1"/>
      </rPr>
      <t>ns</t>
    </r>
    <r>
      <rPr>
        <sz val="9.5"/>
        <color rgb="FF5F8888"/>
        <rFont val="Times New Roman"/>
        <family val="1"/>
      </rPr>
      <t>ul</t>
    </r>
    <r>
      <rPr>
        <sz val="9.5"/>
        <color rgb="FF4B7273"/>
        <rFont val="Times New Roman"/>
        <family val="1"/>
      </rPr>
      <t>té d</t>
    </r>
    <r>
      <rPr>
        <sz val="9.5"/>
        <color rgb="FF81A3A7"/>
        <rFont val="Times New Roman"/>
        <family val="1"/>
      </rPr>
      <t>'</t>
    </r>
    <r>
      <rPr>
        <sz val="9.5"/>
        <color rgb="FF5F8888"/>
        <rFont val="Times New Roman"/>
        <family val="1"/>
      </rPr>
      <t>u</t>
    </r>
    <r>
      <rPr>
        <sz val="9.5"/>
        <color rgb="FF4B7273"/>
        <rFont val="Times New Roman"/>
        <family val="1"/>
      </rPr>
      <t>n se</t>
    </r>
    <r>
      <rPr>
        <sz val="9.5"/>
        <color rgb="FF5F8888"/>
        <rFont val="Times New Roman"/>
        <family val="1"/>
      </rPr>
      <t>u</t>
    </r>
    <r>
      <rPr>
        <sz val="9.5"/>
        <color rgb="FF4B7273"/>
        <rFont val="Times New Roman"/>
        <family val="1"/>
      </rPr>
      <t xml:space="preserve">l </t>
    </r>
    <r>
      <rPr>
        <sz val="9.5"/>
        <color rgb="FF5F8888"/>
        <rFont val="Times New Roman"/>
        <family val="1"/>
      </rPr>
      <t>cou</t>
    </r>
    <r>
      <rPr>
        <sz val="9.5"/>
        <color rgb="FF4B7273"/>
        <rFont val="Times New Roman"/>
        <family val="1"/>
      </rPr>
      <t xml:space="preserve">p </t>
    </r>
    <r>
      <rPr>
        <sz val="9.5"/>
        <color rgb="FF5F8888"/>
        <rFont val="Times New Roman"/>
        <family val="1"/>
      </rPr>
      <t>d</t>
    </r>
    <r>
      <rPr>
        <sz val="9.5"/>
        <color rgb="FF4B7273"/>
        <rFont val="Times New Roman"/>
        <family val="1"/>
      </rPr>
      <t>'</t>
    </r>
    <r>
      <rPr>
        <sz val="9.5"/>
        <color rgb="FF5F8888"/>
        <rFont val="Times New Roman"/>
        <family val="1"/>
      </rPr>
      <t xml:space="preserve">œil, </t>
    </r>
    <r>
      <rPr>
        <sz val="9.5"/>
        <color rgb="FF4B7273"/>
        <rFont val="Times New Roman"/>
        <family val="1"/>
      </rPr>
      <t>l</t>
    </r>
    <r>
      <rPr>
        <sz val="9.5"/>
        <color rgb="FF5F8888"/>
        <rFont val="Times New Roman"/>
        <family val="1"/>
      </rPr>
      <t>'a</t>
    </r>
    <r>
      <rPr>
        <sz val="9.5"/>
        <color rgb="FF4B7273"/>
        <rFont val="Times New Roman"/>
        <family val="1"/>
      </rPr>
      <t>ss</t>
    </r>
    <r>
      <rPr>
        <sz val="9.5"/>
        <color rgb="FF5F8888"/>
        <rFont val="Times New Roman"/>
        <family val="1"/>
      </rPr>
      <t>is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an</t>
    </r>
    <r>
      <rPr>
        <sz val="9.5"/>
        <color rgb="FF4B7273"/>
        <rFont val="Times New Roman"/>
        <family val="1"/>
      </rPr>
      <t>t de gestion ne</t>
    </r>
  </si>
  <si>
    <r>
      <t>doit in</t>
    </r>
    <r>
      <rPr>
        <sz val="9.5"/>
        <color rgb="FF4B7273"/>
        <rFont val="Times New Roman"/>
        <family val="1"/>
      </rPr>
      <t>c</t>
    </r>
    <r>
      <rPr>
        <sz val="9.5"/>
        <color rgb="FF5F8888"/>
        <rFont val="Times New Roman"/>
        <family val="1"/>
      </rPr>
      <t>l</t>
    </r>
    <r>
      <rPr>
        <sz val="9.5"/>
        <color rgb="FF4B7273"/>
        <rFont val="Times New Roman"/>
        <family val="1"/>
      </rPr>
      <t>u</t>
    </r>
    <r>
      <rPr>
        <sz val="9.5"/>
        <color rgb="FF5F8888"/>
        <rFont val="Times New Roman"/>
        <family val="1"/>
      </rPr>
      <t xml:space="preserve">re dans le 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ableau de bord que l'informa</t>
    </r>
    <r>
      <rPr>
        <sz val="9.5"/>
        <color rgb="FF4B7273"/>
        <rFont val="Times New Roman"/>
        <family val="1"/>
      </rPr>
      <t>ti</t>
    </r>
    <r>
      <rPr>
        <sz val="9.5"/>
        <color rgb="FF5F8888"/>
        <rFont val="Times New Roman"/>
        <family val="1"/>
      </rPr>
      <t>on strictement néces</t>
    </r>
    <r>
      <rPr>
        <sz val="9.5"/>
        <color rgb="FF4B7273"/>
        <rFont val="Times New Roman"/>
        <family val="1"/>
      </rPr>
      <t>s</t>
    </r>
    <r>
      <rPr>
        <sz val="9.5"/>
        <color rgb="FF5F8888"/>
        <rFont val="Times New Roman"/>
        <family val="1"/>
      </rPr>
      <t>a</t>
    </r>
    <r>
      <rPr>
        <sz val="9.5"/>
        <color rgb="FF4B7273"/>
        <rFont val="Times New Roman"/>
        <family val="1"/>
      </rPr>
      <t>i</t>
    </r>
    <r>
      <rPr>
        <sz val="9.5"/>
        <color rgb="FF5F8888"/>
        <rFont val="Times New Roman"/>
        <family val="1"/>
      </rPr>
      <t>re</t>
    </r>
    <r>
      <rPr>
        <sz val="9.5"/>
        <color rgb="FF3B3F48"/>
        <rFont val="Times New Roman"/>
        <family val="1"/>
      </rPr>
      <t xml:space="preserve">. </t>
    </r>
    <r>
      <rPr>
        <sz val="9.5"/>
        <color rgb="FF4B7273"/>
        <rFont val="Times New Roman"/>
        <family val="1"/>
      </rPr>
      <t>Il</t>
    </r>
  </si>
  <si>
    <r>
      <t>ya don</t>
    </r>
    <r>
      <rPr>
        <sz val="9.5"/>
        <color rgb="FF4B7273"/>
        <rFont val="Times New Roman"/>
        <family val="1"/>
      </rPr>
      <t xml:space="preserve">c </t>
    </r>
    <r>
      <rPr>
        <sz val="9.5"/>
        <color rgb="FF5F8888"/>
        <rFont val="Times New Roman"/>
        <family val="1"/>
      </rPr>
      <t>peu d</t>
    </r>
    <r>
      <rPr>
        <sz val="9.5"/>
        <color rgb="FF81A3A7"/>
        <rFont val="Times New Roman"/>
        <family val="1"/>
      </rPr>
      <t>'</t>
    </r>
    <r>
      <rPr>
        <sz val="9.5"/>
        <color rgb="FF5F8888"/>
        <rFont val="Times New Roman"/>
        <family val="1"/>
      </rPr>
      <t>informations dans un tab</t>
    </r>
    <r>
      <rPr>
        <sz val="9.5"/>
        <color rgb="FF81A3A7"/>
        <rFont val="Times New Roman"/>
        <family val="1"/>
      </rPr>
      <t>l</t>
    </r>
    <r>
      <rPr>
        <sz val="9.5"/>
        <color rgb="FF5F8888"/>
        <rFont val="Times New Roman"/>
        <family val="1"/>
      </rPr>
      <t>eau de bor</t>
    </r>
    <r>
      <rPr>
        <sz val="9.5"/>
        <color rgb="FF4B7273"/>
        <rFont val="Times New Roman"/>
        <family val="1"/>
      </rPr>
      <t xml:space="preserve">d, </t>
    </r>
    <r>
      <rPr>
        <sz val="9.5"/>
        <color rgb="FF5F8888"/>
        <rFont val="Times New Roman"/>
        <family val="1"/>
      </rPr>
      <t>c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pen</t>
    </r>
    <r>
      <rPr>
        <sz val="9.5"/>
        <color rgb="FF4B7273"/>
        <rFont val="Times New Roman"/>
        <family val="1"/>
      </rPr>
      <t>dan</t>
    </r>
    <r>
      <rPr>
        <sz val="9.5"/>
        <color rgb="FF5F8888"/>
        <rFont val="Times New Roman"/>
        <family val="1"/>
      </rPr>
      <t>t c</t>
    </r>
    <r>
      <rPr>
        <sz val="9.5"/>
        <color rgb="FF4B7273"/>
        <rFont val="Times New Roman"/>
        <family val="1"/>
      </rPr>
      <t>el</t>
    </r>
    <r>
      <rPr>
        <sz val="9.5"/>
        <color rgb="FF5F8888"/>
        <rFont val="Times New Roman"/>
        <family val="1"/>
      </rPr>
      <t>l</t>
    </r>
    <r>
      <rPr>
        <sz val="9.5"/>
        <color rgb="FF4B7273"/>
        <rFont val="Times New Roman"/>
        <family val="1"/>
      </rPr>
      <t>es-ci sont</t>
    </r>
  </si>
  <si>
    <r>
      <t>pertin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n</t>
    </r>
    <r>
      <rPr>
        <sz val="9.5"/>
        <color rgb="FF4B7273"/>
        <rFont val="Times New Roman"/>
        <family val="1"/>
      </rPr>
      <t xml:space="preserve">tes. </t>
    </r>
    <r>
      <rPr>
        <sz val="9.5"/>
        <color rgb="FF5F8888"/>
        <rFont val="Times New Roman"/>
        <family val="1"/>
      </rPr>
      <t>P</t>
    </r>
    <r>
      <rPr>
        <sz val="9.5"/>
        <color rgb="FF4B7273"/>
        <rFont val="Times New Roman"/>
        <family val="1"/>
      </rPr>
      <t>ar ai</t>
    </r>
    <r>
      <rPr>
        <sz val="9.5"/>
        <color rgb="FF5F8888"/>
        <rFont val="Times New Roman"/>
        <family val="1"/>
      </rPr>
      <t>l</t>
    </r>
    <r>
      <rPr>
        <sz val="9.5"/>
        <color rgb="FF4B7273"/>
        <rFont val="Times New Roman"/>
        <family val="1"/>
      </rPr>
      <t>leurs</t>
    </r>
    <r>
      <rPr>
        <sz val="9.5"/>
        <color rgb="FF5F8888"/>
        <rFont val="Times New Roman"/>
        <family val="1"/>
      </rPr>
      <t>, l</t>
    </r>
    <r>
      <rPr>
        <sz val="9.5"/>
        <color rgb="FF4B7273"/>
        <rFont val="Times New Roman"/>
        <family val="1"/>
      </rPr>
      <t xml:space="preserve">es </t>
    </r>
    <r>
      <rPr>
        <sz val="9.5"/>
        <color rgb="FF5F8888"/>
        <rFont val="Times New Roman"/>
        <family val="1"/>
      </rPr>
      <t>méth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>des de pré</t>
    </r>
    <r>
      <rPr>
        <sz val="9.5"/>
        <color rgb="FF4B7273"/>
        <rFont val="Times New Roman"/>
        <family val="1"/>
      </rPr>
      <t>s</t>
    </r>
    <r>
      <rPr>
        <sz val="9.5"/>
        <color rgb="FF5F8888"/>
        <rFont val="Times New Roman"/>
        <family val="1"/>
      </rPr>
      <t>entat</t>
    </r>
    <r>
      <rPr>
        <sz val="9.5"/>
        <color rgb="FF4B7273"/>
        <rFont val="Times New Roman"/>
        <family val="1"/>
      </rPr>
      <t>i</t>
    </r>
    <r>
      <rPr>
        <sz val="9.5"/>
        <color rgb="FF5F8888"/>
        <rFont val="Times New Roman"/>
        <family val="1"/>
      </rPr>
      <t xml:space="preserve">on </t>
    </r>
    <r>
      <rPr>
        <sz val="9.5"/>
        <color rgb="FF4B7273"/>
        <rFont val="Times New Roman"/>
        <family val="1"/>
      </rPr>
      <t>c</t>
    </r>
    <r>
      <rPr>
        <sz val="9.5"/>
        <color rgb="FF5F8888"/>
        <rFont val="Times New Roman"/>
        <family val="1"/>
      </rPr>
      <t>h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>isi</t>
    </r>
    <r>
      <rPr>
        <sz val="9.5"/>
        <color rgb="FF4B7273"/>
        <rFont val="Times New Roman"/>
        <family val="1"/>
      </rPr>
      <t xml:space="preserve">es </t>
    </r>
    <r>
      <rPr>
        <sz val="9.5"/>
        <color rgb="FF5F8888"/>
        <rFont val="Times New Roman"/>
        <family val="1"/>
      </rPr>
      <t>p</t>
    </r>
    <r>
      <rPr>
        <sz val="9.5"/>
        <color rgb="FF4B7273"/>
        <rFont val="Times New Roman"/>
        <family val="1"/>
      </rPr>
      <t>a</t>
    </r>
    <r>
      <rPr>
        <sz val="9.5"/>
        <color rgb="FF5F8888"/>
        <rFont val="Times New Roman"/>
        <family val="1"/>
      </rPr>
      <t>r l'</t>
    </r>
    <r>
      <rPr>
        <sz val="9.5"/>
        <color rgb="FF4B7273"/>
        <rFont val="Times New Roman"/>
        <family val="1"/>
      </rPr>
      <t>a</t>
    </r>
    <r>
      <rPr>
        <sz val="9.5"/>
        <color rgb="FF5F8888"/>
        <rFont val="Times New Roman"/>
        <family val="1"/>
      </rPr>
      <t>s</t>
    </r>
    <r>
      <rPr>
        <sz val="9.5"/>
        <color rgb="FF4B7273"/>
        <rFont val="Times New Roman"/>
        <family val="1"/>
      </rPr>
      <t>sistant de</t>
    </r>
  </si>
  <si>
    <r>
      <t>gestion (couleurs, graphiques) doiv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nt en fa</t>
    </r>
    <r>
      <rPr>
        <sz val="9.5"/>
        <color rgb="FF4B7273"/>
        <rFont val="Times New Roman"/>
        <family val="1"/>
      </rPr>
      <t>ci</t>
    </r>
    <r>
      <rPr>
        <sz val="9.5"/>
        <color rgb="FF5F8888"/>
        <rFont val="Times New Roman"/>
        <family val="1"/>
      </rPr>
      <t>li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er la l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ct</t>
    </r>
    <r>
      <rPr>
        <sz val="9.5"/>
        <color rgb="FF4B7273"/>
        <rFont val="Times New Roman"/>
        <family val="1"/>
      </rPr>
      <t>u</t>
    </r>
    <r>
      <rPr>
        <sz val="9.5"/>
        <color rgb="FF5F8888"/>
        <rFont val="Times New Roman"/>
        <family val="1"/>
      </rPr>
      <t>r</t>
    </r>
    <r>
      <rPr>
        <sz val="9.5"/>
        <color rgb="FF4B7273"/>
        <rFont val="Times New Roman"/>
        <family val="1"/>
      </rPr>
      <t xml:space="preserve">e. </t>
    </r>
  </si>
  <si>
    <r>
      <t xml:space="preserve"> </t>
    </r>
    <r>
      <rPr>
        <b/>
        <sz val="12"/>
        <color rgb="FF4B7273"/>
        <rFont val="Times New Roman"/>
        <family val="1"/>
      </rPr>
      <t>D</t>
    </r>
    <r>
      <rPr>
        <b/>
        <sz val="12"/>
        <color rgb="FF5F8888"/>
        <rFont val="Times New Roman"/>
        <family val="1"/>
      </rPr>
      <t>éléguer des r</t>
    </r>
    <r>
      <rPr>
        <b/>
        <sz val="12"/>
        <color rgb="FF4B7273"/>
        <rFont val="Times New Roman"/>
        <family val="1"/>
      </rPr>
      <t>es</t>
    </r>
    <r>
      <rPr>
        <b/>
        <sz val="12"/>
        <color rgb="FF5F8888"/>
        <rFont val="Times New Roman"/>
        <family val="1"/>
      </rPr>
      <t>p</t>
    </r>
    <r>
      <rPr>
        <b/>
        <sz val="12"/>
        <color rgb="FF4B7273"/>
        <rFont val="Times New Roman"/>
        <family val="1"/>
      </rPr>
      <t>o</t>
    </r>
    <r>
      <rPr>
        <b/>
        <sz val="12"/>
        <color rgb="FF5F8888"/>
        <rFont val="Times New Roman"/>
        <family val="1"/>
      </rPr>
      <t>n</t>
    </r>
    <r>
      <rPr>
        <b/>
        <sz val="12"/>
        <color rgb="FF4B7273"/>
        <rFont val="Times New Roman"/>
        <family val="1"/>
      </rPr>
      <t>s</t>
    </r>
    <r>
      <rPr>
        <b/>
        <sz val="12"/>
        <color rgb="FF5F8888"/>
        <rFont val="Times New Roman"/>
        <family val="1"/>
      </rPr>
      <t>abil</t>
    </r>
    <r>
      <rPr>
        <b/>
        <sz val="12"/>
        <color rgb="FF4B7273"/>
        <rFont val="Times New Roman"/>
        <family val="1"/>
      </rPr>
      <t>i</t>
    </r>
    <r>
      <rPr>
        <b/>
        <sz val="12"/>
        <color rgb="FF5F8888"/>
        <rFont val="Times New Roman"/>
        <family val="1"/>
      </rPr>
      <t>t</t>
    </r>
    <r>
      <rPr>
        <b/>
        <sz val="12"/>
        <color rgb="FF4B7273"/>
        <rFont val="Times New Roman"/>
        <family val="1"/>
      </rPr>
      <t xml:space="preserve">és </t>
    </r>
  </si>
  <si>
    <r>
      <t>Les table</t>
    </r>
    <r>
      <rPr>
        <sz val="9.5"/>
        <color rgb="FF5F8888"/>
        <rFont val="Times New Roman"/>
        <family val="1"/>
      </rPr>
      <t>a</t>
    </r>
    <r>
      <rPr>
        <sz val="9.5"/>
        <color rgb="FF4B7273"/>
        <rFont val="Times New Roman"/>
        <family val="1"/>
      </rPr>
      <t>u</t>
    </r>
    <r>
      <rPr>
        <sz val="9.5"/>
        <color rgb="FF5F8888"/>
        <rFont val="Times New Roman"/>
        <family val="1"/>
      </rPr>
      <t xml:space="preserve">x </t>
    </r>
    <r>
      <rPr>
        <sz val="9.5"/>
        <color rgb="FF4B7273"/>
        <rFont val="Times New Roman"/>
        <family val="1"/>
      </rPr>
      <t xml:space="preserve">de </t>
    </r>
    <r>
      <rPr>
        <sz val="9.5"/>
        <color rgb="FF5F8888"/>
        <rFont val="Times New Roman"/>
        <family val="1"/>
      </rPr>
      <t>b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 xml:space="preserve">rd </t>
    </r>
    <r>
      <rPr>
        <sz val="9.5"/>
        <color rgb="FF4B7273"/>
        <rFont val="Times New Roman"/>
        <family val="1"/>
      </rPr>
      <t>s</t>
    </r>
    <r>
      <rPr>
        <sz val="9.5"/>
        <color rgb="FF5F8888"/>
        <rFont val="Times New Roman"/>
        <family val="1"/>
      </rPr>
      <t>on</t>
    </r>
    <r>
      <rPr>
        <sz val="9.5"/>
        <color rgb="FF4B7273"/>
        <rFont val="Times New Roman"/>
        <family val="1"/>
      </rPr>
      <t xml:space="preserve">t </t>
    </r>
    <r>
      <rPr>
        <sz val="9.5"/>
        <color rgb="FF5F8888"/>
        <rFont val="Times New Roman"/>
        <family val="1"/>
      </rPr>
      <t>c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>n</t>
    </r>
    <r>
      <rPr>
        <sz val="9.5"/>
        <color rgb="FF4B7273"/>
        <rFont val="Times New Roman"/>
        <family val="1"/>
      </rPr>
      <t>çus e</t>
    </r>
    <r>
      <rPr>
        <sz val="9.5"/>
        <color rgb="FF5F8888"/>
        <rFont val="Times New Roman"/>
        <family val="1"/>
      </rPr>
      <t xml:space="preserve">n </t>
    </r>
    <r>
      <rPr>
        <sz val="9.5"/>
        <color rgb="FF4B7273"/>
        <rFont val="Times New Roman"/>
        <family val="1"/>
      </rPr>
      <t>co</t>
    </r>
    <r>
      <rPr>
        <sz val="9.5"/>
        <color rgb="FF5F8888"/>
        <rFont val="Times New Roman"/>
        <family val="1"/>
      </rPr>
      <t>lla</t>
    </r>
    <r>
      <rPr>
        <sz val="9.5"/>
        <color rgb="FF4B7273"/>
        <rFont val="Times New Roman"/>
        <family val="1"/>
      </rPr>
      <t>bor</t>
    </r>
    <r>
      <rPr>
        <sz val="9.5"/>
        <color rgb="FF5F8888"/>
        <rFont val="Times New Roman"/>
        <family val="1"/>
      </rPr>
      <t>a</t>
    </r>
    <r>
      <rPr>
        <sz val="9.5"/>
        <color rgb="FF4B7273"/>
        <rFont val="Times New Roman"/>
        <family val="1"/>
      </rPr>
      <t xml:space="preserve">tion </t>
    </r>
    <r>
      <rPr>
        <sz val="9.5"/>
        <color rgb="FF5F8888"/>
        <rFont val="Times New Roman"/>
        <family val="1"/>
      </rPr>
      <t>av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c l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 xml:space="preserve">s </t>
    </r>
    <r>
      <rPr>
        <sz val="9.5"/>
        <color rgb="FF4B7273"/>
        <rFont val="Times New Roman"/>
        <family val="1"/>
      </rPr>
      <t>r</t>
    </r>
    <r>
      <rPr>
        <sz val="9.5"/>
        <color rgb="FF5F8888"/>
        <rFont val="Times New Roman"/>
        <family val="1"/>
      </rPr>
      <t>e</t>
    </r>
    <r>
      <rPr>
        <sz val="9.5"/>
        <color rgb="FF4B7273"/>
        <rFont val="Times New Roman"/>
        <family val="1"/>
      </rPr>
      <t>sp</t>
    </r>
    <r>
      <rPr>
        <sz val="9.5"/>
        <color rgb="FF5F8888"/>
        <rFont val="Times New Roman"/>
        <family val="1"/>
      </rPr>
      <t>onsa</t>
    </r>
    <r>
      <rPr>
        <sz val="9.5"/>
        <color rgb="FF4B7273"/>
        <rFont val="Times New Roman"/>
        <family val="1"/>
      </rPr>
      <t xml:space="preserve">bles </t>
    </r>
    <r>
      <rPr>
        <sz val="9.5"/>
        <color rgb="FF5F8888"/>
        <rFont val="Times New Roman"/>
        <family val="1"/>
      </rPr>
      <t>d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c</t>
    </r>
    <r>
      <rPr>
        <sz val="9.5"/>
        <color rgb="FF4B7273"/>
        <rFont val="Times New Roman"/>
        <family val="1"/>
      </rPr>
      <t>entre</t>
    </r>
  </si>
  <si>
    <r>
      <t>et en f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>nct</t>
    </r>
    <r>
      <rPr>
        <sz val="9.5"/>
        <color rgb="FF4B7273"/>
        <rFont val="Times New Roman"/>
        <family val="1"/>
      </rPr>
      <t>i</t>
    </r>
    <r>
      <rPr>
        <sz val="9.5"/>
        <color rgb="FF5F8888"/>
        <rFont val="Times New Roman"/>
        <family val="1"/>
      </rPr>
      <t>on d</t>
    </r>
    <r>
      <rPr>
        <sz val="9.5"/>
        <color rgb="FF4B7273"/>
        <rFont val="Times New Roman"/>
        <family val="1"/>
      </rPr>
      <t xml:space="preserve">es </t>
    </r>
    <r>
      <rPr>
        <sz val="9.5"/>
        <color rgb="FF5F8888"/>
        <rFont val="Times New Roman"/>
        <family val="1"/>
      </rPr>
      <t>missions qu</t>
    </r>
    <r>
      <rPr>
        <sz val="9.5"/>
        <color rgb="FF4B7273"/>
        <rFont val="Times New Roman"/>
        <family val="1"/>
      </rPr>
      <t xml:space="preserve">i </t>
    </r>
    <r>
      <rPr>
        <sz val="9.5"/>
        <color rgb="FF5F8888"/>
        <rFont val="Times New Roman"/>
        <family val="1"/>
      </rPr>
      <t>leur sont confiée</t>
    </r>
    <r>
      <rPr>
        <sz val="9.5"/>
        <color rgb="FF81A3A7"/>
        <rFont val="Times New Roman"/>
        <family val="1"/>
      </rPr>
      <t>s</t>
    </r>
    <r>
      <rPr>
        <sz val="9.5"/>
        <color rgb="FF818C93"/>
        <rFont val="Times New Roman"/>
        <family val="1"/>
      </rPr>
      <t xml:space="preserve">. </t>
    </r>
    <r>
      <rPr>
        <sz val="9.5"/>
        <color rgb="FF5F8888"/>
        <rFont val="Times New Roman"/>
        <family val="1"/>
      </rPr>
      <t xml:space="preserve">En participant </t>
    </r>
    <r>
      <rPr>
        <sz val="9.5"/>
        <color rgb="FF4B7273"/>
        <rFont val="Times New Roman"/>
        <family val="1"/>
      </rPr>
      <t>a</t>
    </r>
    <r>
      <rPr>
        <sz val="9.5"/>
        <color rgb="FF5F8888"/>
        <rFont val="Times New Roman"/>
        <family val="1"/>
      </rPr>
      <t>u ch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 xml:space="preserve">ix </t>
    </r>
    <r>
      <rPr>
        <sz val="9.5"/>
        <color rgb="FF4B7273"/>
        <rFont val="Times New Roman"/>
        <family val="1"/>
      </rPr>
      <t>des</t>
    </r>
  </si>
  <si>
    <r>
      <t>i</t>
    </r>
    <r>
      <rPr>
        <sz val="9.5"/>
        <color rgb="FF5F8888"/>
        <rFont val="Times New Roman"/>
        <family val="1"/>
      </rPr>
      <t>n</t>
    </r>
    <r>
      <rPr>
        <sz val="9.5"/>
        <color rgb="FF4B7273"/>
        <rFont val="Times New Roman"/>
        <family val="1"/>
      </rPr>
      <t>d</t>
    </r>
    <r>
      <rPr>
        <sz val="9.5"/>
        <color rgb="FF5F8888"/>
        <rFont val="Times New Roman"/>
        <family val="1"/>
      </rPr>
      <t>ica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eu</t>
    </r>
    <r>
      <rPr>
        <sz val="9.5"/>
        <color rgb="FF4B7273"/>
        <rFont val="Times New Roman"/>
        <family val="1"/>
      </rPr>
      <t>r</t>
    </r>
    <r>
      <rPr>
        <sz val="9.5"/>
        <color rgb="FF5F8888"/>
        <rFont val="Times New Roman"/>
        <family val="1"/>
      </rPr>
      <t>s</t>
    </r>
    <r>
      <rPr>
        <sz val="9.5"/>
        <color rgb="FF81A3A7"/>
        <rFont val="Times New Roman"/>
        <family val="1"/>
      </rPr>
      <t xml:space="preserve">, </t>
    </r>
    <r>
      <rPr>
        <sz val="9.5"/>
        <color rgb="FF5F8888"/>
        <rFont val="Times New Roman"/>
        <family val="1"/>
      </rPr>
      <t>chaque responsabl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sera en mesure d</t>
    </r>
    <r>
      <rPr>
        <sz val="9.5"/>
        <color rgb="FF81A3A7"/>
        <rFont val="Times New Roman"/>
        <family val="1"/>
      </rPr>
      <t>'</t>
    </r>
    <r>
      <rPr>
        <sz val="9.5"/>
        <color rgb="FF5F8888"/>
        <rFont val="Times New Roman"/>
        <family val="1"/>
      </rPr>
      <t>apprécier l'activité du c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n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r</t>
    </r>
    <r>
      <rPr>
        <sz val="9.5"/>
        <color rgb="FF4B7273"/>
        <rFont val="Times New Roman"/>
        <family val="1"/>
      </rPr>
      <t>e</t>
    </r>
  </si>
  <si>
    <r>
      <t>et d</t>
    </r>
    <r>
      <rPr>
        <sz val="9.5"/>
        <color rgb="FFB0D3D6"/>
        <rFont val="Times New Roman"/>
        <family val="1"/>
      </rPr>
      <t>'</t>
    </r>
    <r>
      <rPr>
        <sz val="9.5"/>
        <color rgb="FF5F8888"/>
        <rFont val="Times New Roman"/>
        <family val="1"/>
      </rPr>
      <t>êt</t>
    </r>
    <r>
      <rPr>
        <sz val="9.5"/>
        <color rgb="FF4B7273"/>
        <rFont val="Times New Roman"/>
        <family val="1"/>
      </rPr>
      <t>r</t>
    </r>
    <r>
      <rPr>
        <sz val="9.5"/>
        <color rgb="FF5F8888"/>
        <rFont val="Times New Roman"/>
        <family val="1"/>
      </rPr>
      <t>e a</t>
    </r>
    <r>
      <rPr>
        <sz val="9.5"/>
        <color rgb="FF4B7273"/>
        <rFont val="Times New Roman"/>
        <family val="1"/>
      </rPr>
      <t>p</t>
    </r>
    <r>
      <rPr>
        <sz val="9.5"/>
        <color rgb="FF5F8888"/>
        <rFont val="Times New Roman"/>
        <family val="1"/>
      </rPr>
      <t xml:space="preserve">précié par rapport à </t>
    </r>
    <r>
      <rPr>
        <sz val="9.5"/>
        <color rgb="FF4B7273"/>
        <rFont val="Times New Roman"/>
        <family val="1"/>
      </rPr>
      <t>c</t>
    </r>
    <r>
      <rPr>
        <sz val="9.5"/>
        <color rgb="FF5F8888"/>
        <rFont val="Times New Roman"/>
        <family val="1"/>
      </rPr>
      <t>es critères</t>
    </r>
    <r>
      <rPr>
        <sz val="9.5"/>
        <color rgb="FF4B7273"/>
        <rFont val="Times New Roman"/>
        <family val="1"/>
      </rPr>
      <t xml:space="preserve">. </t>
    </r>
  </si>
  <si>
    <r>
      <t xml:space="preserve">Il </t>
    </r>
    <r>
      <rPr>
        <sz val="9.5"/>
        <color rgb="FF4B7273"/>
        <rFont val="Times New Roman"/>
        <family val="1"/>
      </rPr>
      <t>en rés</t>
    </r>
    <r>
      <rPr>
        <sz val="9.5"/>
        <color rgb="FF5F8888"/>
        <rFont val="Times New Roman"/>
        <family val="1"/>
      </rPr>
      <t>ult</t>
    </r>
    <r>
      <rPr>
        <sz val="9.5"/>
        <color rgb="FF4B7273"/>
        <rFont val="Times New Roman"/>
        <family val="1"/>
      </rPr>
      <t xml:space="preserve">e une </t>
    </r>
    <r>
      <rPr>
        <sz val="9.5"/>
        <color rgb="FF5F8888"/>
        <rFont val="Times New Roman"/>
        <family val="1"/>
      </rPr>
      <t>div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rsit</t>
    </r>
    <r>
      <rPr>
        <sz val="9.5"/>
        <color rgb="FF4B7273"/>
        <rFont val="Times New Roman"/>
        <family val="1"/>
      </rPr>
      <t xml:space="preserve">é </t>
    </r>
    <r>
      <rPr>
        <sz val="9.5"/>
        <color rgb="FF5F8888"/>
        <rFont val="Times New Roman"/>
        <family val="1"/>
      </rPr>
      <t>d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ta</t>
    </r>
    <r>
      <rPr>
        <sz val="9.5"/>
        <color rgb="FF4B7273"/>
        <rFont val="Times New Roman"/>
        <family val="1"/>
      </rPr>
      <t>blea</t>
    </r>
    <r>
      <rPr>
        <sz val="9.5"/>
        <color rgb="FF5F8888"/>
        <rFont val="Times New Roman"/>
        <family val="1"/>
      </rPr>
      <t xml:space="preserve">ux </t>
    </r>
    <r>
      <rPr>
        <sz val="9.5"/>
        <color rgb="FF4B7273"/>
        <rFont val="Times New Roman"/>
        <family val="1"/>
      </rPr>
      <t xml:space="preserve">de </t>
    </r>
    <r>
      <rPr>
        <sz val="9.5"/>
        <color rgb="FF5F8888"/>
        <rFont val="Times New Roman"/>
        <family val="1"/>
      </rPr>
      <t>bord prop</t>
    </r>
    <r>
      <rPr>
        <sz val="9.5"/>
        <color rgb="FF4B7273"/>
        <rFont val="Times New Roman"/>
        <family val="1"/>
      </rPr>
      <t>r</t>
    </r>
    <r>
      <rPr>
        <sz val="9.5"/>
        <color rgb="FF5F8888"/>
        <rFont val="Times New Roman"/>
        <family val="1"/>
      </rPr>
      <t>e à ch</t>
    </r>
    <r>
      <rPr>
        <sz val="9.5"/>
        <color rgb="FF4B7273"/>
        <rFont val="Times New Roman"/>
        <family val="1"/>
      </rPr>
      <t>a</t>
    </r>
    <r>
      <rPr>
        <sz val="9.5"/>
        <color rgb="FF5F8888"/>
        <rFont val="Times New Roman"/>
        <family val="1"/>
      </rPr>
      <t xml:space="preserve">que </t>
    </r>
    <r>
      <rPr>
        <sz val="9.5"/>
        <color rgb="FF4B7273"/>
        <rFont val="Times New Roman"/>
        <family val="1"/>
      </rPr>
      <t>se</t>
    </r>
    <r>
      <rPr>
        <sz val="9.5"/>
        <color rgb="FF5F8888"/>
        <rFont val="Times New Roman"/>
        <family val="1"/>
      </rPr>
      <t>r</t>
    </r>
    <r>
      <rPr>
        <sz val="9.5"/>
        <color rgb="FF4B7273"/>
        <rFont val="Times New Roman"/>
        <family val="1"/>
      </rPr>
      <t>vic</t>
    </r>
    <r>
      <rPr>
        <sz val="9.5"/>
        <color rgb="FF5F8888"/>
        <rFont val="Times New Roman"/>
        <family val="1"/>
      </rPr>
      <t xml:space="preserve">e </t>
    </r>
    <r>
      <rPr>
        <sz val="9.5"/>
        <color rgb="FF4B7273"/>
        <rFont val="Times New Roman"/>
        <family val="1"/>
      </rPr>
      <t>d</t>
    </r>
    <r>
      <rPr>
        <sz val="9.5"/>
        <color rgb="FF5F8888"/>
        <rFont val="Times New Roman"/>
        <family val="1"/>
      </rPr>
      <t>e l</t>
    </r>
    <r>
      <rPr>
        <sz val="9.5"/>
        <color rgb="FF4B7273"/>
        <rFont val="Times New Roman"/>
        <family val="1"/>
      </rPr>
      <t>a PME</t>
    </r>
    <r>
      <rPr>
        <sz val="9.5"/>
        <color rgb="FF81A3A7"/>
        <rFont val="Times New Roman"/>
        <family val="1"/>
      </rPr>
      <t xml:space="preserve">. </t>
    </r>
  </si>
  <si>
    <t xml:space="preserve">La méthodologie d'élaboration du tableau de bord </t>
  </si>
  <si>
    <r>
      <t>P</t>
    </r>
    <r>
      <rPr>
        <b/>
        <sz val="11"/>
        <color rgb="FF5F8888"/>
        <rFont val="Times New Roman"/>
        <family val="1"/>
      </rPr>
      <t>r</t>
    </r>
    <r>
      <rPr>
        <b/>
        <sz val="11"/>
        <color rgb="FF4B7273"/>
        <rFont val="Times New Roman"/>
        <family val="1"/>
      </rPr>
      <t>endre en com</t>
    </r>
    <r>
      <rPr>
        <b/>
        <sz val="11"/>
        <color rgb="FF5F8888"/>
        <rFont val="Times New Roman"/>
        <family val="1"/>
      </rPr>
      <t>p</t>
    </r>
    <r>
      <rPr>
        <b/>
        <sz val="11"/>
        <color rgb="FF4B7273"/>
        <rFont val="Times New Roman"/>
        <family val="1"/>
      </rPr>
      <t xml:space="preserve">te </t>
    </r>
    <r>
      <rPr>
        <b/>
        <sz val="11"/>
        <color rgb="FF5F8888"/>
        <rFont val="Times New Roman"/>
        <family val="1"/>
      </rPr>
      <t>l</t>
    </r>
    <r>
      <rPr>
        <b/>
        <sz val="11"/>
        <color rgb="FF4B7273"/>
        <rFont val="Times New Roman"/>
        <family val="1"/>
      </rPr>
      <t xml:space="preserve">es </t>
    </r>
    <r>
      <rPr>
        <b/>
        <sz val="11"/>
        <color rgb="FF5F8888"/>
        <rFont val="Times New Roman"/>
        <family val="1"/>
      </rPr>
      <t>o</t>
    </r>
    <r>
      <rPr>
        <b/>
        <sz val="11"/>
        <color rgb="FF4B7273"/>
        <rFont val="Times New Roman"/>
        <family val="1"/>
      </rPr>
      <t>b</t>
    </r>
    <r>
      <rPr>
        <b/>
        <sz val="11"/>
        <color rgb="FF5F8888"/>
        <rFont val="Times New Roman"/>
        <family val="1"/>
      </rPr>
      <t>j</t>
    </r>
    <r>
      <rPr>
        <b/>
        <sz val="11"/>
        <color rgb="FF4B7273"/>
        <rFont val="Times New Roman"/>
        <family val="1"/>
      </rPr>
      <t>ecti</t>
    </r>
    <r>
      <rPr>
        <b/>
        <sz val="11"/>
        <color rgb="FF5F8888"/>
        <rFont val="Times New Roman"/>
        <family val="1"/>
      </rPr>
      <t>f</t>
    </r>
    <r>
      <rPr>
        <b/>
        <sz val="11"/>
        <color rgb="FF4B7273"/>
        <rFont val="Times New Roman"/>
        <family val="1"/>
      </rPr>
      <t>s fixés a</t>
    </r>
    <r>
      <rPr>
        <b/>
        <sz val="11"/>
        <color rgb="FF5F8888"/>
        <rFont val="Times New Roman"/>
        <family val="1"/>
      </rPr>
      <t>ux c</t>
    </r>
    <r>
      <rPr>
        <b/>
        <sz val="11"/>
        <color rgb="FF4B7273"/>
        <rFont val="Times New Roman"/>
        <family val="1"/>
      </rPr>
      <t>e</t>
    </r>
    <r>
      <rPr>
        <b/>
        <sz val="11"/>
        <color rgb="FF5F8888"/>
        <rFont val="Times New Roman"/>
        <family val="1"/>
      </rPr>
      <t>ntr</t>
    </r>
    <r>
      <rPr>
        <b/>
        <sz val="11"/>
        <color rgb="FF4B7273"/>
        <rFont val="Times New Roman"/>
        <family val="1"/>
      </rPr>
      <t>es de responsabilité</t>
    </r>
  </si>
  <si>
    <r>
      <t>P</t>
    </r>
    <r>
      <rPr>
        <sz val="9.5"/>
        <color rgb="FF5F8888"/>
        <rFont val="Times New Roman"/>
        <family val="1"/>
      </rPr>
      <t>our êtr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capabl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d</t>
    </r>
    <r>
      <rPr>
        <sz val="9.5"/>
        <color rgb="FF81A3A7"/>
        <rFont val="Times New Roman"/>
        <family val="1"/>
      </rPr>
      <t xml:space="preserve">e </t>
    </r>
    <r>
      <rPr>
        <sz val="9.5"/>
        <color rgb="FF4B7273"/>
        <rFont val="Times New Roman"/>
        <family val="1"/>
      </rPr>
      <t>c</t>
    </r>
    <r>
      <rPr>
        <sz val="9.5"/>
        <color rgb="FF5F8888"/>
        <rFont val="Times New Roman"/>
        <family val="1"/>
      </rPr>
      <t>onstru</t>
    </r>
    <r>
      <rPr>
        <sz val="9.5"/>
        <color rgb="FF4B7273"/>
        <rFont val="Times New Roman"/>
        <family val="1"/>
      </rPr>
      <t>i</t>
    </r>
    <r>
      <rPr>
        <sz val="9.5"/>
        <color rgb="FF5F8888"/>
        <rFont val="Times New Roman"/>
        <family val="1"/>
      </rPr>
      <t xml:space="preserve">re un </t>
    </r>
    <r>
      <rPr>
        <sz val="9.5"/>
        <color rgb="FF4B7273"/>
        <rFont val="Times New Roman"/>
        <family val="1"/>
      </rPr>
      <t>t</t>
    </r>
    <r>
      <rPr>
        <sz val="9.5"/>
        <color rgb="FF5F8888"/>
        <rFont val="Times New Roman"/>
        <family val="1"/>
      </rPr>
      <t>able</t>
    </r>
    <r>
      <rPr>
        <sz val="9.5"/>
        <color rgb="FF81A3A7"/>
        <rFont val="Times New Roman"/>
        <family val="1"/>
      </rPr>
      <t>a</t>
    </r>
    <r>
      <rPr>
        <sz val="9.5"/>
        <color rgb="FF5F8888"/>
        <rFont val="Times New Roman"/>
        <family val="1"/>
      </rPr>
      <t>u d</t>
    </r>
    <r>
      <rPr>
        <sz val="9.5"/>
        <color rgb="FF81A3A7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bord</t>
    </r>
    <r>
      <rPr>
        <sz val="9.5"/>
        <color rgb="FF81A3A7"/>
        <rFont val="Times New Roman"/>
        <family val="1"/>
      </rPr>
      <t xml:space="preserve">, </t>
    </r>
    <r>
      <rPr>
        <sz val="9.5"/>
        <color rgb="FF5F8888"/>
        <rFont val="Times New Roman"/>
        <family val="1"/>
      </rPr>
      <t>l</t>
    </r>
    <r>
      <rPr>
        <sz val="9.5"/>
        <color rgb="FF81A3A7"/>
        <rFont val="Times New Roman"/>
        <family val="1"/>
      </rPr>
      <t>'</t>
    </r>
    <r>
      <rPr>
        <sz val="9.5"/>
        <color rgb="FF5F8888"/>
        <rFont val="Times New Roman"/>
        <family val="1"/>
      </rPr>
      <t>assis</t>
    </r>
    <r>
      <rPr>
        <sz val="9.5"/>
        <color rgb="FF4B7273"/>
        <rFont val="Times New Roman"/>
        <family val="1"/>
      </rPr>
      <t>tant de g</t>
    </r>
    <r>
      <rPr>
        <sz val="9.5"/>
        <color rgb="FF5F8888"/>
        <rFont val="Times New Roman"/>
        <family val="1"/>
      </rPr>
      <t>e</t>
    </r>
    <r>
      <rPr>
        <sz val="9.5"/>
        <color rgb="FF4B7273"/>
        <rFont val="Times New Roman"/>
        <family val="1"/>
      </rPr>
      <t>stion doit bie</t>
    </r>
    <r>
      <rPr>
        <sz val="9.5"/>
        <color rgb="FF5F8888"/>
        <rFont val="Times New Roman"/>
        <family val="1"/>
      </rPr>
      <t>n</t>
    </r>
  </si>
  <si>
    <r>
      <t>con</t>
    </r>
    <r>
      <rPr>
        <sz val="9.5"/>
        <color rgb="FF4B7273"/>
        <rFont val="Times New Roman"/>
        <family val="1"/>
      </rPr>
      <t>n</t>
    </r>
    <r>
      <rPr>
        <sz val="9.5"/>
        <color rgb="FF5F8888"/>
        <rFont val="Times New Roman"/>
        <family val="1"/>
      </rPr>
      <t xml:space="preserve">aître les missions et les </t>
    </r>
    <r>
      <rPr>
        <sz val="9.5"/>
        <color rgb="FF81A3A7"/>
        <rFont val="Times New Roman"/>
        <family val="1"/>
      </rPr>
      <t>p</t>
    </r>
    <r>
      <rPr>
        <sz val="9.5"/>
        <color rgb="FF5F8888"/>
        <rFont val="Times New Roman"/>
        <family val="1"/>
      </rPr>
      <t>rinc</t>
    </r>
    <r>
      <rPr>
        <sz val="9.5"/>
        <color rgb="FF4B7273"/>
        <rFont val="Times New Roman"/>
        <family val="1"/>
      </rPr>
      <t>ip</t>
    </r>
    <r>
      <rPr>
        <sz val="9.5"/>
        <color rgb="FF5F8888"/>
        <rFont val="Times New Roman"/>
        <family val="1"/>
      </rPr>
      <t>au</t>
    </r>
    <r>
      <rPr>
        <sz val="9.5"/>
        <color rgb="FF81A3A7"/>
        <rFont val="Times New Roman"/>
        <family val="1"/>
      </rPr>
      <t xml:space="preserve">x </t>
    </r>
    <r>
      <rPr>
        <sz val="9.5"/>
        <color rgb="FF5F8888"/>
        <rFont val="Times New Roman"/>
        <family val="1"/>
      </rPr>
      <t>objectifs quan</t>
    </r>
    <r>
      <rPr>
        <sz val="9.5"/>
        <color rgb="FF4B7273"/>
        <rFont val="Times New Roman"/>
        <family val="1"/>
      </rPr>
      <t>titati</t>
    </r>
    <r>
      <rPr>
        <sz val="9.5"/>
        <color rgb="FF5F8888"/>
        <rFont val="Times New Roman"/>
        <family val="1"/>
      </rPr>
      <t>f</t>
    </r>
    <r>
      <rPr>
        <sz val="9.5"/>
        <color rgb="FF4B7273"/>
        <rFont val="Times New Roman"/>
        <family val="1"/>
      </rPr>
      <t xml:space="preserve">s </t>
    </r>
    <r>
      <rPr>
        <sz val="9.5"/>
        <color rgb="FF5F8888"/>
        <rFont val="Times New Roman"/>
        <family val="1"/>
      </rPr>
      <t xml:space="preserve">ou </t>
    </r>
    <r>
      <rPr>
        <sz val="9.5"/>
        <color rgb="FF4B7273"/>
        <rFont val="Times New Roman"/>
        <family val="1"/>
      </rPr>
      <t>q</t>
    </r>
    <r>
      <rPr>
        <sz val="9.5"/>
        <color rgb="FF5F8888"/>
        <rFont val="Times New Roman"/>
        <family val="1"/>
      </rPr>
      <t>u</t>
    </r>
    <r>
      <rPr>
        <sz val="9.5"/>
        <color rgb="FF4B7273"/>
        <rFont val="Times New Roman"/>
        <family val="1"/>
      </rPr>
      <t>ali</t>
    </r>
    <r>
      <rPr>
        <sz val="9.5"/>
        <color rgb="FF5F8888"/>
        <rFont val="Times New Roman"/>
        <family val="1"/>
      </rPr>
      <t>t</t>
    </r>
    <r>
      <rPr>
        <sz val="9.5"/>
        <color rgb="FF4B7273"/>
        <rFont val="Times New Roman"/>
        <family val="1"/>
      </rPr>
      <t>atifs fixés</t>
    </r>
  </si>
  <si>
    <r>
      <t>da</t>
    </r>
    <r>
      <rPr>
        <sz val="9.5"/>
        <color rgb="FF4B7273"/>
        <rFont val="Times New Roman"/>
        <family val="1"/>
      </rPr>
      <t>n</t>
    </r>
    <r>
      <rPr>
        <sz val="9.5"/>
        <color rgb="FF5F8888"/>
        <rFont val="Times New Roman"/>
        <family val="1"/>
      </rPr>
      <t>s les différents centres de r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sponsa</t>
    </r>
    <r>
      <rPr>
        <sz val="9.5"/>
        <color rgb="FF4B7273"/>
        <rFont val="Times New Roman"/>
        <family val="1"/>
      </rPr>
      <t>bi</t>
    </r>
    <r>
      <rPr>
        <sz val="9.5"/>
        <color rgb="FF5F8888"/>
        <rFont val="Times New Roman"/>
        <family val="1"/>
      </rPr>
      <t>lité de la PME</t>
    </r>
    <r>
      <rPr>
        <sz val="9.5"/>
        <color rgb="FF81A3A7"/>
        <rFont val="Times New Roman"/>
        <family val="1"/>
      </rPr>
      <t xml:space="preserve">. </t>
    </r>
  </si>
  <si>
    <r>
      <t>Cla</t>
    </r>
    <r>
      <rPr>
        <b/>
        <sz val="12"/>
        <color rgb="FF5F8888"/>
        <rFont val="Times New Roman"/>
        <family val="1"/>
      </rPr>
      <t>rifier l</t>
    </r>
    <r>
      <rPr>
        <b/>
        <sz val="12"/>
        <color rgb="FF4B7273"/>
        <rFont val="Times New Roman"/>
        <family val="1"/>
      </rPr>
      <t>e</t>
    </r>
    <r>
      <rPr>
        <b/>
        <sz val="12"/>
        <color rgb="FF5F8888"/>
        <rFont val="Times New Roman"/>
        <family val="1"/>
      </rPr>
      <t>s fact</t>
    </r>
    <r>
      <rPr>
        <b/>
        <sz val="12"/>
        <color rgb="FF4B7273"/>
        <rFont val="Times New Roman"/>
        <family val="1"/>
      </rPr>
      <t>e</t>
    </r>
    <r>
      <rPr>
        <b/>
        <sz val="12"/>
        <color rgb="FF5F8888"/>
        <rFont val="Times New Roman"/>
        <family val="1"/>
      </rPr>
      <t>urs d</t>
    </r>
    <r>
      <rPr>
        <b/>
        <sz val="12"/>
        <color rgb="FF4B7273"/>
        <rFont val="Times New Roman"/>
        <family val="1"/>
      </rPr>
      <t>é</t>
    </r>
    <r>
      <rPr>
        <b/>
        <sz val="12"/>
        <color rgb="FF5F8888"/>
        <rFont val="Times New Roman"/>
        <family val="1"/>
      </rPr>
      <t xml:space="preserve">s de succès </t>
    </r>
  </si>
  <si>
    <r>
      <t>Il d</t>
    </r>
    <r>
      <rPr>
        <sz val="9.5"/>
        <color rgb="FF4B7273"/>
        <rFont val="Times New Roman"/>
        <family val="1"/>
      </rPr>
      <t>o</t>
    </r>
    <r>
      <rPr>
        <sz val="9.5"/>
        <color rgb="FF5F8888"/>
        <rFont val="Times New Roman"/>
        <family val="1"/>
      </rPr>
      <t>i</t>
    </r>
    <r>
      <rPr>
        <sz val="9.5"/>
        <color rgb="FF4B7273"/>
        <rFont val="Times New Roman"/>
        <family val="1"/>
      </rPr>
      <t xml:space="preserve">t </t>
    </r>
    <r>
      <rPr>
        <sz val="9.5"/>
        <color rgb="FF5F8888"/>
        <rFont val="Times New Roman"/>
        <family val="1"/>
      </rPr>
      <t>égalemen</t>
    </r>
    <r>
      <rPr>
        <sz val="9.5"/>
        <color rgb="FF81A3A7"/>
        <rFont val="Times New Roman"/>
        <family val="1"/>
      </rPr>
      <t xml:space="preserve">t </t>
    </r>
    <r>
      <rPr>
        <sz val="9.5"/>
        <color rgb="FF5F8888"/>
        <rFont val="Times New Roman"/>
        <family val="1"/>
      </rPr>
      <t>connaîtr</t>
    </r>
    <r>
      <rPr>
        <sz val="9.5"/>
        <color rgb="FF4B7273"/>
        <rFont val="Times New Roman"/>
        <family val="1"/>
      </rPr>
      <t xml:space="preserve">e </t>
    </r>
    <r>
      <rPr>
        <sz val="9.5"/>
        <color rgb="FF5F8888"/>
        <rFont val="Times New Roman"/>
        <family val="1"/>
      </rPr>
      <t>les FC</t>
    </r>
    <r>
      <rPr>
        <sz val="9.5"/>
        <color rgb="FF4B7273"/>
        <rFont val="Times New Roman"/>
        <family val="1"/>
      </rPr>
      <t xml:space="preserve">S </t>
    </r>
    <r>
      <rPr>
        <sz val="9.5"/>
        <color rgb="FF5F8888"/>
        <rFont val="Times New Roman"/>
        <family val="1"/>
      </rPr>
      <t>identifié</t>
    </r>
    <r>
      <rPr>
        <sz val="9.5"/>
        <color rgb="FF4B7273"/>
        <rFont val="Times New Roman"/>
        <family val="1"/>
      </rPr>
      <t xml:space="preserve">s </t>
    </r>
    <r>
      <rPr>
        <sz val="9.5"/>
        <color rgb="FF5F8888"/>
        <rFont val="Times New Roman"/>
        <family val="1"/>
      </rPr>
      <t>en cohér</t>
    </r>
    <r>
      <rPr>
        <sz val="9.5"/>
        <color rgb="FF4B7273"/>
        <rFont val="Times New Roman"/>
        <family val="1"/>
      </rPr>
      <t>e</t>
    </r>
    <r>
      <rPr>
        <sz val="9.5"/>
        <color rgb="FF5F8888"/>
        <rFont val="Times New Roman"/>
        <family val="1"/>
      </rPr>
      <t>nce a</t>
    </r>
    <r>
      <rPr>
        <sz val="9.5"/>
        <color rgb="FF4B7273"/>
        <rFont val="Times New Roman"/>
        <family val="1"/>
      </rPr>
      <t>ve</t>
    </r>
    <r>
      <rPr>
        <sz val="9.5"/>
        <color rgb="FF5F8888"/>
        <rFont val="Times New Roman"/>
        <family val="1"/>
      </rPr>
      <t>c les ax</t>
    </r>
    <r>
      <rPr>
        <sz val="9.5"/>
        <color rgb="FF4B7273"/>
        <rFont val="Times New Roman"/>
        <family val="1"/>
      </rPr>
      <t>es straté</t>
    </r>
    <r>
      <rPr>
        <sz val="9.5"/>
        <color rgb="FF3B3F48"/>
        <rFont val="Times New Roman"/>
        <family val="1"/>
      </rPr>
      <t>-</t>
    </r>
  </si>
  <si>
    <r>
      <t>gi</t>
    </r>
    <r>
      <rPr>
        <sz val="9.5"/>
        <color rgb="FF4B7273"/>
        <rFont val="Times New Roman"/>
        <family val="1"/>
      </rPr>
      <t xml:space="preserve">ques </t>
    </r>
    <r>
      <rPr>
        <sz val="9.5"/>
        <color rgb="FF5F8888"/>
        <rFont val="Times New Roman"/>
        <family val="1"/>
      </rPr>
      <t xml:space="preserve">de la PME </t>
    </r>
    <r>
      <rPr>
        <sz val="9.5"/>
        <color rgb="FF052829"/>
        <rFont val="Times New Roman"/>
        <family val="1"/>
      </rPr>
      <t xml:space="preserve">. </t>
    </r>
  </si>
  <si>
    <r>
      <t>Choi</t>
    </r>
    <r>
      <rPr>
        <b/>
        <sz val="12"/>
        <color rgb="FF3F5A5E"/>
        <rFont val="Times New Roman"/>
        <family val="1"/>
      </rPr>
      <t>s</t>
    </r>
    <r>
      <rPr>
        <b/>
        <sz val="12"/>
        <color rgb="FF507477"/>
        <rFont val="Times New Roman"/>
        <family val="1"/>
      </rPr>
      <t>ir d</t>
    </r>
    <r>
      <rPr>
        <b/>
        <sz val="12"/>
        <color rgb="FF3F5A5E"/>
        <rFont val="Times New Roman"/>
        <family val="1"/>
      </rPr>
      <t>e</t>
    </r>
    <r>
      <rPr>
        <b/>
        <sz val="12"/>
        <color rgb="FF507477"/>
        <rFont val="Times New Roman"/>
        <family val="1"/>
      </rPr>
      <t>s indic</t>
    </r>
    <r>
      <rPr>
        <b/>
        <sz val="12"/>
        <color rgb="FF3F5A5E"/>
        <rFont val="Times New Roman"/>
        <family val="1"/>
      </rPr>
      <t>a</t>
    </r>
    <r>
      <rPr>
        <b/>
        <sz val="12"/>
        <color rgb="FF507477"/>
        <rFont val="Times New Roman"/>
        <family val="1"/>
      </rPr>
      <t>teur</t>
    </r>
    <r>
      <rPr>
        <b/>
        <sz val="12"/>
        <color rgb="FF3F5A5E"/>
        <rFont val="Times New Roman"/>
        <family val="1"/>
      </rPr>
      <t xml:space="preserve">s </t>
    </r>
    <r>
      <rPr>
        <b/>
        <sz val="12"/>
        <color rgb="FF507477"/>
        <rFont val="Times New Roman"/>
        <family val="1"/>
      </rPr>
      <t>de perfor</t>
    </r>
    <r>
      <rPr>
        <b/>
        <sz val="12"/>
        <color rgb="FF3F5A5E"/>
        <rFont val="Times New Roman"/>
        <family val="1"/>
      </rPr>
      <t>man</t>
    </r>
    <r>
      <rPr>
        <b/>
        <sz val="12"/>
        <color rgb="FF507477"/>
        <rFont val="Times New Roman"/>
        <family val="1"/>
      </rPr>
      <t>c</t>
    </r>
    <r>
      <rPr>
        <b/>
        <sz val="12"/>
        <color rgb="FF2F3F49"/>
        <rFont val="Times New Roman"/>
        <family val="1"/>
      </rPr>
      <t xml:space="preserve">e </t>
    </r>
  </si>
  <si>
    <r>
      <t>L'ass</t>
    </r>
    <r>
      <rPr>
        <sz val="9.5"/>
        <color rgb="FF3F5A5E"/>
        <rFont val="Times New Roman"/>
        <family val="1"/>
      </rPr>
      <t>is</t>
    </r>
    <r>
      <rPr>
        <sz val="9.5"/>
        <color rgb="FF507477"/>
        <rFont val="Times New Roman"/>
        <family val="1"/>
      </rPr>
      <t>t</t>
    </r>
    <r>
      <rPr>
        <sz val="9.5"/>
        <color rgb="FF3F5A5E"/>
        <rFont val="Times New Roman"/>
        <family val="1"/>
      </rPr>
      <t>an</t>
    </r>
    <r>
      <rPr>
        <sz val="9.5"/>
        <color rgb="FF507477"/>
        <rFont val="Times New Roman"/>
        <family val="1"/>
      </rPr>
      <t>t de ge</t>
    </r>
    <r>
      <rPr>
        <sz val="9.5"/>
        <color rgb="FF3F5A5E"/>
        <rFont val="Times New Roman"/>
        <family val="1"/>
      </rPr>
      <t>s</t>
    </r>
    <r>
      <rPr>
        <sz val="9.5"/>
        <color rgb="FF507477"/>
        <rFont val="Times New Roman"/>
        <family val="1"/>
      </rPr>
      <t>tion peu</t>
    </r>
    <r>
      <rPr>
        <sz val="9.5"/>
        <color rgb="FF3F5A5E"/>
        <rFont val="Times New Roman"/>
        <family val="1"/>
      </rPr>
      <t xml:space="preserve">t </t>
    </r>
    <r>
      <rPr>
        <sz val="9.5"/>
        <color rgb="FF507477"/>
        <rFont val="Times New Roman"/>
        <family val="1"/>
      </rPr>
      <t>c</t>
    </r>
    <r>
      <rPr>
        <sz val="9.5"/>
        <color rgb="FF3F5A5E"/>
        <rFont val="Times New Roman"/>
        <family val="1"/>
      </rPr>
      <t>o</t>
    </r>
    <r>
      <rPr>
        <sz val="9.5"/>
        <color rgb="FF507477"/>
        <rFont val="Times New Roman"/>
        <family val="1"/>
      </rPr>
      <t>n</t>
    </r>
    <r>
      <rPr>
        <sz val="9.5"/>
        <color rgb="FF3F5A5E"/>
        <rFont val="Times New Roman"/>
        <family val="1"/>
      </rPr>
      <t>tr</t>
    </r>
    <r>
      <rPr>
        <sz val="9.5"/>
        <color rgb="FF507477"/>
        <rFont val="Times New Roman"/>
        <family val="1"/>
      </rPr>
      <t>i</t>
    </r>
    <r>
      <rPr>
        <sz val="9.5"/>
        <color rgb="FF3F5A5E"/>
        <rFont val="Times New Roman"/>
        <family val="1"/>
      </rPr>
      <t>b</t>
    </r>
    <r>
      <rPr>
        <sz val="9.5"/>
        <color rgb="FF507477"/>
        <rFont val="Times New Roman"/>
        <family val="1"/>
      </rPr>
      <t>u</t>
    </r>
    <r>
      <rPr>
        <sz val="9.5"/>
        <color rgb="FF3F5A5E"/>
        <rFont val="Times New Roman"/>
        <family val="1"/>
      </rPr>
      <t xml:space="preserve">er au </t>
    </r>
    <r>
      <rPr>
        <sz val="9.5"/>
        <color rgb="FF2F3F49"/>
        <rFont val="Times New Roman"/>
        <family val="1"/>
      </rPr>
      <t>c</t>
    </r>
    <r>
      <rPr>
        <sz val="9.5"/>
        <color rgb="FF3F5A5E"/>
        <rFont val="Times New Roman"/>
        <family val="1"/>
      </rPr>
      <t>hoi</t>
    </r>
    <r>
      <rPr>
        <sz val="9.5"/>
        <color rgb="FF507477"/>
        <rFont val="Times New Roman"/>
        <family val="1"/>
      </rPr>
      <t xml:space="preserve">x </t>
    </r>
    <r>
      <rPr>
        <sz val="9.5"/>
        <color rgb="FF3F5A5E"/>
        <rFont val="Times New Roman"/>
        <family val="1"/>
      </rPr>
      <t>d</t>
    </r>
    <r>
      <rPr>
        <sz val="9.5"/>
        <color rgb="FF2F3F49"/>
        <rFont val="Times New Roman"/>
        <family val="1"/>
      </rPr>
      <t xml:space="preserve">es </t>
    </r>
    <r>
      <rPr>
        <sz val="9.5"/>
        <color rgb="FF3F5A5E"/>
        <rFont val="Times New Roman"/>
        <family val="1"/>
      </rPr>
      <t>i</t>
    </r>
    <r>
      <rPr>
        <sz val="9.5"/>
        <color rgb="FF2F3F49"/>
        <rFont val="Times New Roman"/>
        <family val="1"/>
      </rPr>
      <t>ndi</t>
    </r>
    <r>
      <rPr>
        <sz val="9.5"/>
        <color rgb="FF3F5A5E"/>
        <rFont val="Times New Roman"/>
        <family val="1"/>
      </rPr>
      <t>ca</t>
    </r>
    <r>
      <rPr>
        <sz val="9.5"/>
        <color rgb="FF2F3F49"/>
        <rFont val="Times New Roman"/>
        <family val="1"/>
      </rPr>
      <t>t</t>
    </r>
    <r>
      <rPr>
        <sz val="9.5"/>
        <color rgb="FF3F5A5E"/>
        <rFont val="Times New Roman"/>
        <family val="1"/>
      </rPr>
      <t>eu</t>
    </r>
    <r>
      <rPr>
        <sz val="9.5"/>
        <color rgb="FF507477"/>
        <rFont val="Times New Roman"/>
        <family val="1"/>
      </rPr>
      <t>r</t>
    </r>
    <r>
      <rPr>
        <sz val="9.5"/>
        <color rgb="FF2F3F49"/>
        <rFont val="Times New Roman"/>
        <family val="1"/>
      </rPr>
      <t xml:space="preserve">s </t>
    </r>
    <r>
      <rPr>
        <sz val="9.5"/>
        <color rgb="FF3F5A5E"/>
        <rFont val="Times New Roman"/>
        <family val="1"/>
      </rPr>
      <t>et s</t>
    </r>
    <r>
      <rPr>
        <sz val="9.5"/>
        <color rgb="FF2F3F49"/>
        <rFont val="Times New Roman"/>
        <family val="1"/>
      </rPr>
      <t>urto</t>
    </r>
    <r>
      <rPr>
        <sz val="9.5"/>
        <color rgb="FF3F5A5E"/>
        <rFont val="Times New Roman"/>
        <family val="1"/>
      </rPr>
      <t>u</t>
    </r>
    <r>
      <rPr>
        <sz val="9.5"/>
        <color rgb="FF507477"/>
        <rFont val="Times New Roman"/>
        <family val="1"/>
      </rPr>
      <t xml:space="preserve">t </t>
    </r>
    <r>
      <rPr>
        <sz val="9.5"/>
        <color rgb="FF3F5A5E"/>
        <rFont val="Times New Roman"/>
        <family val="1"/>
      </rPr>
      <t>à l</t>
    </r>
    <r>
      <rPr>
        <sz val="9.5"/>
        <color rgb="FF507477"/>
        <rFont val="Times New Roman"/>
        <family val="1"/>
      </rPr>
      <t>'</t>
    </r>
    <r>
      <rPr>
        <sz val="9.5"/>
        <color rgb="FF2F3F49"/>
        <rFont val="Times New Roman"/>
        <family val="1"/>
      </rPr>
      <t>ali-</t>
    </r>
  </si>
  <si>
    <r>
      <t xml:space="preserve">mentation du tableau de bord en </t>
    </r>
    <r>
      <rPr>
        <sz val="9.5"/>
        <color rgb="FF3F5A5E"/>
        <rFont val="Times New Roman"/>
        <family val="1"/>
      </rPr>
      <t>c</t>
    </r>
    <r>
      <rPr>
        <sz val="9.5"/>
        <color rgb="FF507477"/>
        <rFont val="Times New Roman"/>
        <family val="1"/>
      </rPr>
      <t>oll</t>
    </r>
    <r>
      <rPr>
        <sz val="9.5"/>
        <color rgb="FF3F5A5E"/>
        <rFont val="Times New Roman"/>
        <family val="1"/>
      </rPr>
      <t>ect</t>
    </r>
    <r>
      <rPr>
        <sz val="9.5"/>
        <color rgb="FF507477"/>
        <rFont val="Times New Roman"/>
        <family val="1"/>
      </rPr>
      <t>a</t>
    </r>
    <r>
      <rPr>
        <sz val="9.5"/>
        <color rgb="FF3F5A5E"/>
        <rFont val="Times New Roman"/>
        <family val="1"/>
      </rPr>
      <t>nt de</t>
    </r>
    <r>
      <rPr>
        <sz val="9.5"/>
        <color rgb="FF507477"/>
        <rFont val="Times New Roman"/>
        <family val="1"/>
      </rPr>
      <t xml:space="preserve">s </t>
    </r>
    <r>
      <rPr>
        <sz val="9.5"/>
        <color rgb="FF3F5A5E"/>
        <rFont val="Times New Roman"/>
        <family val="1"/>
      </rPr>
      <t>donnée</t>
    </r>
    <r>
      <rPr>
        <sz val="9.5"/>
        <color rgb="FF2F3F49"/>
        <rFont val="Times New Roman"/>
        <family val="1"/>
      </rPr>
      <t>s</t>
    </r>
    <r>
      <rPr>
        <sz val="9.5"/>
        <color rgb="FF3F5A5E"/>
        <rFont val="Times New Roman"/>
        <family val="1"/>
      </rPr>
      <t xml:space="preserve">. Une phase </t>
    </r>
    <r>
      <rPr>
        <sz val="9.5"/>
        <color rgb="FF507477"/>
        <rFont val="Times New Roman"/>
        <family val="1"/>
      </rPr>
      <t>d</t>
    </r>
    <r>
      <rPr>
        <sz val="9.5"/>
        <color rgb="FF2F3F49"/>
        <rFont val="Times New Roman"/>
        <family val="1"/>
      </rPr>
      <t>e t</t>
    </r>
    <r>
      <rPr>
        <sz val="9.5"/>
        <color rgb="FF3F5A5E"/>
        <rFont val="Times New Roman"/>
        <family val="1"/>
      </rPr>
      <t>est per</t>
    </r>
    <r>
      <rPr>
        <sz val="9.5"/>
        <color rgb="FF2F3F49"/>
        <rFont val="Times New Roman"/>
        <family val="1"/>
      </rPr>
      <t>-</t>
    </r>
  </si>
  <si>
    <r>
      <t>mettra de véri</t>
    </r>
    <r>
      <rPr>
        <sz val="9.5"/>
        <color rgb="FF718F94"/>
        <rFont val="Times New Roman"/>
        <family val="1"/>
      </rPr>
      <t>f</t>
    </r>
    <r>
      <rPr>
        <sz val="9.5"/>
        <color rgb="FF507477"/>
        <rFont val="Times New Roman"/>
        <family val="1"/>
      </rPr>
      <t>ier l</t>
    </r>
    <r>
      <rPr>
        <sz val="9.5"/>
        <color rgb="FF718F94"/>
        <rFont val="Times New Roman"/>
        <family val="1"/>
      </rPr>
      <t xml:space="preserve">a </t>
    </r>
    <r>
      <rPr>
        <sz val="9.5"/>
        <color rgb="FF507477"/>
        <rFont val="Times New Roman"/>
        <family val="1"/>
      </rPr>
      <t>qualité des indicat</t>
    </r>
    <r>
      <rPr>
        <sz val="9.5"/>
        <color rgb="FF3F5A5E"/>
        <rFont val="Times New Roman"/>
        <family val="1"/>
      </rPr>
      <t>e</t>
    </r>
    <r>
      <rPr>
        <sz val="9.5"/>
        <color rgb="FF507477"/>
        <rFont val="Times New Roman"/>
        <family val="1"/>
      </rPr>
      <t>urs de performanc</t>
    </r>
    <r>
      <rPr>
        <sz val="9.5"/>
        <color rgb="FF3F5A5E"/>
        <rFont val="Times New Roman"/>
        <family val="1"/>
      </rPr>
      <t xml:space="preserve">e </t>
    </r>
    <r>
      <rPr>
        <sz val="9.5"/>
        <color rgb="FF507477"/>
        <rFont val="Times New Roman"/>
        <family val="1"/>
      </rPr>
      <t>r</t>
    </r>
    <r>
      <rPr>
        <sz val="9.5"/>
        <color rgb="FF3F5A5E"/>
        <rFont val="Times New Roman"/>
        <family val="1"/>
      </rPr>
      <t>e</t>
    </r>
    <r>
      <rPr>
        <sz val="9.5"/>
        <color rgb="FF507477"/>
        <rFont val="Times New Roman"/>
        <family val="1"/>
      </rPr>
      <t>t</t>
    </r>
    <r>
      <rPr>
        <sz val="9.5"/>
        <color rgb="FF3F5A5E"/>
        <rFont val="Times New Roman"/>
        <family val="1"/>
      </rPr>
      <t>e</t>
    </r>
    <r>
      <rPr>
        <sz val="9.5"/>
        <color rgb="FF507477"/>
        <rFont val="Times New Roman"/>
        <family val="1"/>
      </rPr>
      <t xml:space="preserve">nus. </t>
    </r>
    <r>
      <rPr>
        <sz val="9.5"/>
        <color rgb="FF3F5A5E"/>
        <rFont val="Times New Roman"/>
        <family val="1"/>
      </rPr>
      <t>S</t>
    </r>
    <r>
      <rPr>
        <sz val="9.5"/>
        <color rgb="FF2F3F49"/>
        <rFont val="Times New Roman"/>
        <family val="1"/>
      </rPr>
      <t>'</t>
    </r>
    <r>
      <rPr>
        <sz val="9.5"/>
        <color rgb="FF507477"/>
        <rFont val="Times New Roman"/>
        <family val="1"/>
      </rPr>
      <t>i</t>
    </r>
    <r>
      <rPr>
        <sz val="9.5"/>
        <color rgb="FF3F5A5E"/>
        <rFont val="Times New Roman"/>
        <family val="1"/>
      </rPr>
      <t>ls ne so</t>
    </r>
    <r>
      <rPr>
        <sz val="9.5"/>
        <color rgb="FF507477"/>
        <rFont val="Times New Roman"/>
        <family val="1"/>
      </rPr>
      <t>nt pa</t>
    </r>
    <r>
      <rPr>
        <sz val="9.5"/>
        <color rgb="FF3F5A5E"/>
        <rFont val="Times New Roman"/>
        <family val="1"/>
      </rPr>
      <t>s</t>
    </r>
  </si>
  <si>
    <r>
      <t>p</t>
    </r>
    <r>
      <rPr>
        <sz val="9.5"/>
        <color rgb="FF3F5A5E"/>
        <rFont val="Times New Roman"/>
        <family val="1"/>
      </rPr>
      <t>er</t>
    </r>
    <r>
      <rPr>
        <sz val="9.5"/>
        <color rgb="FF507477"/>
        <rFont val="Times New Roman"/>
        <family val="1"/>
      </rPr>
      <t>tinents, le tableau mis en pl</t>
    </r>
    <r>
      <rPr>
        <sz val="9.5"/>
        <color rgb="FF3F5A5E"/>
        <rFont val="Times New Roman"/>
        <family val="1"/>
      </rPr>
      <t>a</t>
    </r>
    <r>
      <rPr>
        <sz val="9.5"/>
        <color rgb="FF507477"/>
        <rFont val="Times New Roman"/>
        <family val="1"/>
      </rPr>
      <t>ce de</t>
    </r>
    <r>
      <rPr>
        <sz val="9.5"/>
        <color rgb="FF3F5A5E"/>
        <rFont val="Times New Roman"/>
        <family val="1"/>
      </rPr>
      <t>v</t>
    </r>
    <r>
      <rPr>
        <sz val="9.5"/>
        <color rgb="FF507477"/>
        <rFont val="Times New Roman"/>
        <family val="1"/>
      </rPr>
      <t>ie</t>
    </r>
    <r>
      <rPr>
        <sz val="9.5"/>
        <color rgb="FF3F5A5E"/>
        <rFont val="Times New Roman"/>
        <family val="1"/>
      </rPr>
      <t>nd</t>
    </r>
    <r>
      <rPr>
        <sz val="9.5"/>
        <color rgb="FF507477"/>
        <rFont val="Times New Roman"/>
        <family val="1"/>
      </rPr>
      <t>r</t>
    </r>
    <r>
      <rPr>
        <sz val="9.5"/>
        <color rgb="FF3F5A5E"/>
        <rFont val="Times New Roman"/>
        <family val="1"/>
      </rPr>
      <t>a s</t>
    </r>
    <r>
      <rPr>
        <sz val="9.5"/>
        <color rgb="FF507477"/>
        <rFont val="Times New Roman"/>
        <family val="1"/>
      </rPr>
      <t>an</t>
    </r>
    <r>
      <rPr>
        <sz val="9.5"/>
        <color rgb="FF2F3F49"/>
        <rFont val="Times New Roman"/>
        <family val="1"/>
      </rPr>
      <t xml:space="preserve">s </t>
    </r>
    <r>
      <rPr>
        <sz val="9.5"/>
        <color rgb="FF507477"/>
        <rFont val="Times New Roman"/>
        <family val="1"/>
      </rPr>
      <t>i</t>
    </r>
    <r>
      <rPr>
        <sz val="9.5"/>
        <color rgb="FF3F5A5E"/>
        <rFont val="Times New Roman"/>
        <family val="1"/>
      </rPr>
      <t>nt</t>
    </r>
    <r>
      <rPr>
        <sz val="9.5"/>
        <color rgb="FF507477"/>
        <rFont val="Times New Roman"/>
        <family val="1"/>
      </rPr>
      <t>é</t>
    </r>
    <r>
      <rPr>
        <sz val="9.5"/>
        <color rgb="FF3F5A5E"/>
        <rFont val="Times New Roman"/>
        <family val="1"/>
      </rPr>
      <t>rêt</t>
    </r>
    <r>
      <rPr>
        <sz val="9.5"/>
        <color rgb="FF2F3F49"/>
        <rFont val="Times New Roman"/>
        <family val="1"/>
      </rPr>
      <t xml:space="preserve">. </t>
    </r>
  </si>
  <si>
    <t>Réalisé 2020</t>
  </si>
  <si>
    <t>Objectif 2021</t>
  </si>
  <si>
    <t>Réalisé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</si>
</sst>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1"/>
      <color rgb="FF4B7273"/>
      <name val="Times New Roman"/>
      <family val="1"/>
    </font>
    <font>
      <b/>
      <sz val="11"/>
      <color rgb="FF5F8888"/>
      <name val="Times New Roman"/>
      <family val="1"/>
    </font>
    <font>
      <sz val="9.5"/>
      <color rgb="FF5F8888"/>
      <name val="Times New Roman"/>
      <family val="1"/>
    </font>
    <font>
      <sz val="9.5"/>
      <color rgb="FF4B7273"/>
      <name val="Times New Roman"/>
      <family val="1"/>
    </font>
    <font>
      <sz val="9.5"/>
      <color rgb="FF3B3F48"/>
      <name val="Times New Roman"/>
      <family val="1"/>
    </font>
    <font>
      <b/>
      <sz val="11.5"/>
      <color rgb="FF5F8888"/>
      <name val="Times New Roman"/>
      <family val="1"/>
    </font>
    <font>
      <b/>
      <sz val="11.5"/>
      <color rgb="FF4B7273"/>
      <name val="Times New Roman"/>
      <family val="1"/>
    </font>
    <font>
      <sz val="9.5"/>
      <color theme="1"/>
      <name val="Times New Roman"/>
      <family val="1"/>
    </font>
    <font>
      <sz val="10"/>
      <color rgb="FF5F8888"/>
      <name val="Times New Roman"/>
      <family val="1"/>
    </font>
    <font>
      <sz val="9.5"/>
      <color rgb="FF81A3A7"/>
      <name val="Times New Roman"/>
      <family val="1"/>
    </font>
    <font>
      <b/>
      <sz val="12"/>
      <color rgb="FF4B7273"/>
      <name val="Times New Roman"/>
      <family val="1"/>
    </font>
    <font>
      <b/>
      <sz val="12"/>
      <color rgb="FF5F8888"/>
      <name val="Times New Roman"/>
      <family val="1"/>
    </font>
    <font>
      <sz val="12"/>
      <color theme="1"/>
      <name val="Times New Roman"/>
      <family val="1"/>
    </font>
    <font>
      <sz val="9.5"/>
      <color rgb="FF818C93"/>
      <name val="Times New Roman"/>
      <family val="1"/>
    </font>
    <font>
      <sz val="9.5"/>
      <color rgb="FFB0D3D6"/>
      <name val="Times New Roman"/>
      <family val="1"/>
    </font>
    <font>
      <b/>
      <sz val="17"/>
      <color rgb="FFDB91B5"/>
      <name val="Times New Roman"/>
      <family val="1"/>
    </font>
    <font>
      <sz val="9.5"/>
      <color rgb="FF052829"/>
      <name val="Times New Roman"/>
      <family val="1"/>
    </font>
    <font>
      <b/>
      <sz val="12"/>
      <color rgb="FF3F5A5E"/>
      <name val="Times New Roman"/>
      <family val="1"/>
    </font>
    <font>
      <b/>
      <sz val="12"/>
      <color rgb="FF507477"/>
      <name val="Times New Roman"/>
      <family val="1"/>
    </font>
    <font>
      <b/>
      <sz val="12"/>
      <color rgb="FF2F3F49"/>
      <name val="Times New Roman"/>
      <family val="1"/>
    </font>
    <font>
      <sz val="9.5"/>
      <color rgb="FF3F5A5E"/>
      <name val="Times New Roman"/>
      <family val="1"/>
    </font>
    <font>
      <sz val="9.5"/>
      <color rgb="FF507477"/>
      <name val="Times New Roman"/>
      <family val="1"/>
    </font>
    <font>
      <sz val="9.5"/>
      <color rgb="FF2F3F49"/>
      <name val="Times New Roman"/>
      <family val="1"/>
    </font>
    <font>
      <sz val="9.5"/>
      <color rgb="FF718F94"/>
      <name val="Times New Roman"/>
      <family val="1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84">
    <xf numFmtId="0" fontId="0" fillId="0" borderId="0" xfId="0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2" borderId="0" xfId="0" applyFill="1" applyAlignment="1">
      <alignment horizontal="center"/>
    </xf>
    <xf numFmtId="0" fontId="0" fillId="0" borderId="0" xfId="0" applyBorder="1"/>
    <xf numFmtId="0" fontId="2" fillId="3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/>
    <xf numFmtId="9" fontId="3" fillId="0" borderId="0" xfId="2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9" fontId="0" fillId="0" borderId="0" xfId="2" applyFont="1"/>
    <xf numFmtId="9" fontId="0" fillId="0" borderId="4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165" fontId="3" fillId="6" borderId="5" xfId="1" applyNumberFormat="1" applyFont="1" applyFill="1" applyBorder="1"/>
    <xf numFmtId="165" fontId="3" fillId="6" borderId="0" xfId="1" applyNumberFormat="1" applyFont="1" applyFill="1" applyBorder="1"/>
    <xf numFmtId="0" fontId="3" fillId="6" borderId="0" xfId="0" applyFont="1" applyFill="1" applyBorder="1"/>
    <xf numFmtId="165" fontId="3" fillId="6" borderId="0" xfId="1" applyNumberFormat="1" applyFont="1" applyFill="1" applyBorder="1" applyAlignment="1">
      <alignment horizontal="center"/>
    </xf>
    <xf numFmtId="9" fontId="3" fillId="6" borderId="6" xfId="2" applyFont="1" applyFill="1" applyBorder="1" applyAlignment="1">
      <alignment horizontal="center"/>
    </xf>
    <xf numFmtId="9" fontId="3" fillId="6" borderId="7" xfId="2" applyFont="1" applyFill="1" applyBorder="1" applyAlignment="1">
      <alignment horizontal="center"/>
    </xf>
    <xf numFmtId="9" fontId="3" fillId="6" borderId="8" xfId="2" applyFont="1" applyFill="1" applyBorder="1" applyAlignment="1">
      <alignment horizontal="center"/>
    </xf>
    <xf numFmtId="0" fontId="3" fillId="6" borderId="8" xfId="0" applyFont="1" applyFill="1" applyBorder="1"/>
    <xf numFmtId="9" fontId="0" fillId="6" borderId="9" xfId="2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9" fontId="3" fillId="6" borderId="0" xfId="2" applyFont="1" applyFill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9" fontId="0" fillId="0" borderId="0" xfId="2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4" fillId="7" borderId="0" xfId="0" applyFont="1" applyFill="1" applyAlignment="1">
      <alignment horizontal="center"/>
    </xf>
    <xf numFmtId="9" fontId="3" fillId="6" borderId="5" xfId="2" applyFont="1" applyFill="1" applyBorder="1"/>
    <xf numFmtId="9" fontId="0" fillId="0" borderId="7" xfId="2" applyFont="1" applyBorder="1"/>
    <xf numFmtId="9" fontId="0" fillId="0" borderId="8" xfId="2" applyFont="1" applyBorder="1"/>
    <xf numFmtId="9" fontId="0" fillId="0" borderId="0" xfId="2" applyFont="1" applyBorder="1" applyAlignment="1">
      <alignment horizontal="center"/>
    </xf>
    <xf numFmtId="0" fontId="4" fillId="8" borderId="0" xfId="0" applyFont="1" applyFill="1" applyAlignment="1">
      <alignment horizontal="center"/>
    </xf>
    <xf numFmtId="9" fontId="0" fillId="0" borderId="5" xfId="2" applyFont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quotePrefix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0" borderId="15" xfId="0" quotePrefix="1" applyFont="1" applyFill="1" applyBorder="1" applyAlignment="1">
      <alignment horizontal="left"/>
    </xf>
    <xf numFmtId="0" fontId="3" fillId="0" borderId="14" xfId="0" quotePrefix="1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2" borderId="0" xfId="0" applyFont="1" applyFill="1"/>
    <xf numFmtId="0" fontId="0" fillId="9" borderId="0" xfId="0" applyFill="1"/>
    <xf numFmtId="0" fontId="2" fillId="9" borderId="0" xfId="0" applyFont="1" applyFill="1"/>
    <xf numFmtId="0" fontId="0" fillId="9" borderId="0" xfId="0" applyFill="1" applyAlignment="1">
      <alignment horizontal="center"/>
    </xf>
    <xf numFmtId="0" fontId="5" fillId="0" borderId="0" xfId="3" applyAlignment="1">
      <alignment horizontal="center"/>
    </xf>
    <xf numFmtId="0" fontId="6" fillId="0" borderId="16" xfId="4"/>
    <xf numFmtId="0" fontId="7" fillId="0" borderId="0" xfId="0" applyFont="1"/>
    <xf numFmtId="0" fontId="9" fillId="0" borderId="0" xfId="0" applyFont="1" applyAlignment="1">
      <alignment horizontal="left" vertical="center" indent="9"/>
    </xf>
    <xf numFmtId="0" fontId="9" fillId="10" borderId="0" xfId="0" applyFont="1" applyFill="1" applyAlignment="1">
      <alignment horizontal="left" vertical="center" indent="9"/>
    </xf>
    <xf numFmtId="0" fontId="12" fillId="0" borderId="0" xfId="0" applyFont="1" applyAlignment="1">
      <alignment horizontal="left" vertical="center" indent="9"/>
    </xf>
    <xf numFmtId="0" fontId="14" fillId="0" borderId="0" xfId="0" applyFont="1" applyAlignment="1">
      <alignment horizontal="left" vertical="center" indent="9"/>
    </xf>
    <xf numFmtId="0" fontId="13" fillId="0" borderId="0" xfId="0" applyFont="1" applyAlignment="1">
      <alignment horizontal="left" vertical="center" indent="9"/>
    </xf>
    <xf numFmtId="0" fontId="14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9"/>
    </xf>
    <xf numFmtId="0" fontId="10" fillId="0" borderId="0" xfId="0" applyFont="1" applyAlignment="1">
      <alignment horizontal="left" vertical="center" indent="9"/>
    </xf>
    <xf numFmtId="0" fontId="10" fillId="10" borderId="0" xfId="0" applyFont="1" applyFill="1" applyAlignment="1">
      <alignment horizontal="left" vertical="center" indent="9"/>
    </xf>
    <xf numFmtId="0" fontId="22" fillId="0" borderId="0" xfId="0" applyFont="1"/>
    <xf numFmtId="0" fontId="10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0" fontId="9" fillId="0" borderId="0" xfId="0" applyFont="1" applyAlignment="1">
      <alignment horizontal="left" vertical="center" indent="3"/>
    </xf>
    <xf numFmtId="0" fontId="9" fillId="10" borderId="0" xfId="0" applyFont="1" applyFill="1" applyAlignment="1">
      <alignment horizontal="left" vertical="center" indent="3"/>
    </xf>
    <xf numFmtId="0" fontId="19" fillId="0" borderId="0" xfId="0" applyFont="1" applyAlignment="1">
      <alignment horizontal="left" vertical="center" indent="7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Milliers" xfId="1" builtinId="3"/>
    <cellStyle name="Normal" xfId="0" builtinId="0"/>
    <cellStyle name="Pourcentage" xfId="2" builtinId="5"/>
    <cellStyle name="Titre" xfId="3" builtinId="15"/>
    <cellStyle name="Titre 1" xfId="4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tdb!$E$9</c:f>
              <c:strCache>
                <c:ptCount val="1"/>
                <c:pt idx="0">
                  <c:v>Chiffre d'affaires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(tdb!$F$7,tdb!$H$7)</c:f>
              <c:strCache>
                <c:ptCount val="2"/>
                <c:pt idx="0">
                  <c:v>Réalisé 2020</c:v>
                </c:pt>
                <c:pt idx="1">
                  <c:v>Réalisé 2021</c:v>
                </c:pt>
              </c:strCache>
            </c:strRef>
          </c:cat>
          <c:val>
            <c:numRef>
              <c:f>(tdb!$F$9,tdb!$H$9)</c:f>
              <c:numCache>
                <c:formatCode>General</c:formatCode>
                <c:ptCount val="2"/>
                <c:pt idx="0">
                  <c:v>20300</c:v>
                </c:pt>
                <c:pt idx="1">
                  <c:v>21150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0-4E9D-AC5F-066D4CA69A61}"/>
            </c:ext>
          </c:extLst>
        </c:ser>
        <c:ser>
          <c:idx val="1"/>
          <c:order val="1"/>
          <c:tx>
            <c:strRef>
              <c:f>tdb!$E$11</c:f>
              <c:strCache>
                <c:ptCount val="1"/>
                <c:pt idx="0">
                  <c:v>nb de clients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(tdb!$F$7,tdb!$H$7)</c:f>
              <c:strCache>
                <c:ptCount val="2"/>
                <c:pt idx="0">
                  <c:v>Réalisé 2020</c:v>
                </c:pt>
                <c:pt idx="1">
                  <c:v>Réalisé 2021</c:v>
                </c:pt>
              </c:strCache>
            </c:strRef>
          </c:cat>
          <c:val>
            <c:numRef>
              <c:f>(tdb!$F$11,tdb!$H$11)</c:f>
              <c:numCache>
                <c:formatCode>_-* #\ ##0\ _€_-;\-* #\ ##0\ _€_-;_-* "-"??\ _€_-;_-@_-</c:formatCode>
                <c:ptCount val="2"/>
                <c:pt idx="0">
                  <c:v>1428.5714285714284</c:v>
                </c:pt>
                <c:pt idx="1">
                  <c:v>1431.3461421330103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0-4E9D-AC5F-066D4CA69A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62787072"/>
        <c:axId val="262788992"/>
      </c:barChart>
      <c:catAx>
        <c:axId val="26278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2788992"/>
        <c:crosses val="autoZero"/>
        <c:auto val="1"/>
        <c:lblAlgn val="ctr"/>
        <c:lblOffset val="100"/>
        <c:noMultiLvlLbl val="0"/>
      </c:catAx>
      <c:valAx>
        <c:axId val="26278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62787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9</xdr:col>
      <xdr:colOff>0</xdr:colOff>
      <xdr:row>2</xdr:row>
      <xdr:rowOff>171450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26017" y="9525"/>
          <a:ext cx="5930900" cy="532342"/>
          <a:chOff x="904875" y="123825"/>
          <a:chExt cx="4591050" cy="542925"/>
        </a:xfrm>
      </xdr:grpSpPr>
      <xdr:sp macro="" textlink="">
        <xdr:nvSpPr>
          <xdr:cNvPr id="2" name="Rectangle à coins arrondis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904875" y="123825"/>
            <a:ext cx="4591050" cy="542925"/>
          </a:xfrm>
          <a:prstGeom prst="round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790700" y="247649"/>
            <a:ext cx="2924175" cy="314325"/>
          </a:xfrm>
          <a:prstGeom prst="rect">
            <a:avLst/>
          </a:prstGeom>
          <a:solidFill>
            <a:schemeClr val="accent5"/>
          </a:solidFill>
          <a:ln w="9525" cmpd="sng">
            <a:noFill/>
          </a:ln>
          <a:effectLst>
            <a:softEdge rad="635000"/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chemeClr val="bg1"/>
                </a:solidFill>
              </a:rPr>
              <a:t>Tableau de bord  commercial</a:t>
            </a:r>
          </a:p>
          <a:p>
            <a:pPr algn="ctr"/>
            <a:endParaRPr lang="fr-FR" sz="1400" b="1">
              <a:solidFill>
                <a:schemeClr val="bg1"/>
              </a:solidFill>
            </a:endParaRPr>
          </a:p>
          <a:p>
            <a:endParaRPr lang="fr-FR" sz="1100"/>
          </a:p>
        </xdr:txBody>
      </xdr:sp>
    </xdr:grpSp>
    <xdr:clientData/>
  </xdr:twoCellAnchor>
  <xdr:twoCellAnchor>
    <xdr:from>
      <xdr:col>2</xdr:col>
      <xdr:colOff>133350</xdr:colOff>
      <xdr:row>32</xdr:row>
      <xdr:rowOff>149225</xdr:rowOff>
    </xdr:from>
    <xdr:to>
      <xdr:col>8</xdr:col>
      <xdr:colOff>142875</xdr:colOff>
      <xdr:row>48</xdr:row>
      <xdr:rowOff>47624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db%20mod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amètres"/>
      <sheetName val="tdb"/>
      <sheetName val="data"/>
      <sheetName val="fiche"/>
    </sheetNames>
    <sheetDataSet>
      <sheetData sheetId="0"/>
      <sheetData sheetId="1">
        <row r="1">
          <cell r="B1" t="str">
            <v>Nom Société</v>
          </cell>
        </row>
        <row r="2">
          <cell r="B2">
            <v>41274</v>
          </cell>
        </row>
        <row r="3">
          <cell r="B3">
            <v>2012</v>
          </cell>
        </row>
        <row r="4">
          <cell r="B4">
            <v>2011</v>
          </cell>
        </row>
        <row r="9">
          <cell r="D9" t="str">
            <v>num_mois</v>
          </cell>
          <cell r="E9" t="str">
            <v>mois</v>
          </cell>
        </row>
        <row r="10">
          <cell r="A10" t="str">
            <v>IND01</v>
          </cell>
          <cell r="B10" t="str">
            <v>Qté de châles fabriqués</v>
          </cell>
          <cell r="D10">
            <v>1</v>
          </cell>
          <cell r="E10" t="str">
            <v>janvier</v>
          </cell>
        </row>
        <row r="11">
          <cell r="A11" t="str">
            <v>IND02</v>
          </cell>
          <cell r="B11" t="str">
            <v>nb commandes traitées</v>
          </cell>
          <cell r="D11">
            <v>2</v>
          </cell>
          <cell r="E11" t="str">
            <v>février</v>
          </cell>
        </row>
        <row r="12">
          <cell r="A12" t="str">
            <v>IND03</v>
          </cell>
          <cell r="B12" t="str">
            <v>nb heures effectuées</v>
          </cell>
          <cell r="D12">
            <v>3</v>
          </cell>
          <cell r="E12" t="str">
            <v>mars</v>
          </cell>
        </row>
        <row r="13">
          <cell r="A13" t="str">
            <v>IND04</v>
          </cell>
          <cell r="B13" t="str">
            <v>nb heures broderie</v>
          </cell>
          <cell r="D13">
            <v>4</v>
          </cell>
          <cell r="E13" t="str">
            <v>avril</v>
          </cell>
        </row>
        <row r="14">
          <cell r="A14" t="str">
            <v>IND05</v>
          </cell>
          <cell r="B14" t="str">
            <v>nb retours clientèle</v>
          </cell>
          <cell r="D14">
            <v>5</v>
          </cell>
          <cell r="E14" t="str">
            <v>mai</v>
          </cell>
        </row>
        <row r="15">
          <cell r="A15" t="str">
            <v>IND06</v>
          </cell>
          <cell r="B15" t="str">
            <v>nb refus conditionnement</v>
          </cell>
          <cell r="D15">
            <v>6</v>
          </cell>
          <cell r="E15" t="str">
            <v>juin</v>
          </cell>
        </row>
        <row r="16">
          <cell r="A16" t="str">
            <v>IND07</v>
          </cell>
          <cell r="B16" t="str">
            <v>nb refus cause produit</v>
          </cell>
          <cell r="D16">
            <v>7</v>
          </cell>
          <cell r="E16" t="str">
            <v>juillet</v>
          </cell>
        </row>
        <row r="17">
          <cell r="A17" t="str">
            <v>IND08</v>
          </cell>
          <cell r="B17" t="str">
            <v>nb refus cause finition</v>
          </cell>
          <cell r="D17">
            <v>8</v>
          </cell>
          <cell r="E17" t="str">
            <v>août</v>
          </cell>
        </row>
        <row r="18">
          <cell r="A18" t="str">
            <v>IND09</v>
          </cell>
          <cell r="B18" t="str">
            <v>nb refus cause position broderie</v>
          </cell>
          <cell r="D18">
            <v>9</v>
          </cell>
          <cell r="E18" t="str">
            <v>septembre</v>
          </cell>
        </row>
        <row r="19">
          <cell r="A19" t="str">
            <v>IND10</v>
          </cell>
          <cell r="B19" t="str">
            <v>nb refus cause tenue</v>
          </cell>
          <cell r="D19">
            <v>10</v>
          </cell>
          <cell r="E19" t="str">
            <v>octobre</v>
          </cell>
        </row>
        <row r="20">
          <cell r="A20" t="str">
            <v>IND11</v>
          </cell>
          <cell r="B20" t="str">
            <v>nb retards commande</v>
          </cell>
          <cell r="D20">
            <v>11</v>
          </cell>
          <cell r="E20" t="str">
            <v>novembre</v>
          </cell>
        </row>
        <row r="21">
          <cell r="A21" t="str">
            <v>IND12</v>
          </cell>
          <cell r="B21" t="str">
            <v>nb pannes machine 1</v>
          </cell>
          <cell r="D21">
            <v>12</v>
          </cell>
          <cell r="E21" t="str">
            <v>décembre</v>
          </cell>
        </row>
        <row r="22">
          <cell r="A22" t="str">
            <v>IND13</v>
          </cell>
          <cell r="B22" t="str">
            <v>nb pannes machine 2</v>
          </cell>
        </row>
        <row r="23">
          <cell r="A23" t="str">
            <v>IND14</v>
          </cell>
          <cell r="B23" t="str">
            <v>nb pannes machine 3</v>
          </cell>
        </row>
        <row r="24">
          <cell r="A24" t="str">
            <v>IND15</v>
          </cell>
          <cell r="B24" t="str">
            <v>nb total défauts</v>
          </cell>
        </row>
        <row r="25">
          <cell r="A25" t="str">
            <v>IND16</v>
          </cell>
          <cell r="B25" t="str">
            <v>joker2</v>
          </cell>
        </row>
        <row r="26">
          <cell r="A26" t="str">
            <v>IND17</v>
          </cell>
          <cell r="B26" t="str">
            <v>joker3</v>
          </cell>
        </row>
        <row r="27">
          <cell r="A27" t="str">
            <v>IND18</v>
          </cell>
          <cell r="B27" t="str">
            <v>joker4</v>
          </cell>
        </row>
        <row r="28">
          <cell r="A28" t="str">
            <v>IND19</v>
          </cell>
          <cell r="B28" t="str">
            <v>joker5</v>
          </cell>
        </row>
        <row r="29">
          <cell r="A29" t="str">
            <v>IND20</v>
          </cell>
          <cell r="B29" t="str">
            <v>joker6</v>
          </cell>
        </row>
        <row r="30">
          <cell r="A30" t="str">
            <v>PAUSE</v>
          </cell>
          <cell r="B30" t="str">
            <v xml:space="preserve">      </v>
          </cell>
        </row>
        <row r="31">
          <cell r="A31" t="str">
            <v>Pause1</v>
          </cell>
          <cell r="B31" t="str">
            <v xml:space="preserve">   </v>
          </cell>
        </row>
        <row r="32">
          <cell r="A32" t="str">
            <v>REC01</v>
          </cell>
          <cell r="B32" t="str">
            <v>Activité du centre</v>
          </cell>
        </row>
        <row r="33">
          <cell r="A33" t="str">
            <v>REC02</v>
          </cell>
          <cell r="B33" t="str">
            <v>Qualité travail</v>
          </cell>
        </row>
        <row r="34">
          <cell r="A34" t="str">
            <v>REC03</v>
          </cell>
          <cell r="B34" t="str">
            <v>Utilisation matériel</v>
          </cell>
        </row>
        <row r="35">
          <cell r="A35" t="str">
            <v>REC04</v>
          </cell>
          <cell r="B35" t="str">
            <v>récap 4</v>
          </cell>
        </row>
        <row r="36">
          <cell r="A36" t="str">
            <v>REC05</v>
          </cell>
          <cell r="B36" t="str">
            <v>récap 5</v>
          </cell>
        </row>
        <row r="37">
          <cell r="A37" t="str">
            <v>STOP</v>
          </cell>
          <cell r="B37" t="str">
            <v xml:space="preserve">      </v>
          </cell>
        </row>
      </sheetData>
      <sheetData sheetId="2">
        <row r="7">
          <cell r="R7" t="str">
            <v>Récap</v>
          </cell>
          <cell r="S7" t="str">
            <v>index1</v>
          </cell>
          <cell r="T7" t="str">
            <v>index2</v>
          </cell>
        </row>
        <row r="8">
          <cell r="D8" t="str">
            <v>REC01</v>
          </cell>
          <cell r="E8" t="str">
            <v>PAUSE</v>
          </cell>
          <cell r="F8" t="str">
            <v>Pause1</v>
          </cell>
          <cell r="R8" t="str">
            <v>Activité du centre</v>
          </cell>
          <cell r="S8" t="str">
            <v xml:space="preserve">      </v>
          </cell>
          <cell r="T8" t="str">
            <v xml:space="preserve">   </v>
          </cell>
        </row>
        <row r="9">
          <cell r="D9" t="str">
            <v>STOP</v>
          </cell>
          <cell r="E9" t="str">
            <v>IND02</v>
          </cell>
          <cell r="F9" t="str">
            <v>Pause1</v>
          </cell>
          <cell r="R9" t="str">
            <v xml:space="preserve">      </v>
          </cell>
          <cell r="S9" t="str">
            <v>nb commandes traitées</v>
          </cell>
          <cell r="T9" t="str">
            <v xml:space="preserve">   </v>
          </cell>
        </row>
        <row r="10">
          <cell r="D10" t="str">
            <v>STOP</v>
          </cell>
          <cell r="E10" t="str">
            <v>IND01</v>
          </cell>
          <cell r="F10" t="str">
            <v>Pause1</v>
          </cell>
          <cell r="R10" t="str">
            <v xml:space="preserve">      </v>
          </cell>
          <cell r="S10" t="str">
            <v>Qté de châles fabriqués</v>
          </cell>
          <cell r="T10" t="str">
            <v xml:space="preserve">   </v>
          </cell>
        </row>
        <row r="11">
          <cell r="D11" t="str">
            <v>STOP</v>
          </cell>
          <cell r="E11" t="str">
            <v>IND01</v>
          </cell>
          <cell r="F11" t="str">
            <v>IND02</v>
          </cell>
          <cell r="R11" t="str">
            <v xml:space="preserve">      </v>
          </cell>
          <cell r="S11" t="str">
            <v>Qté de châles fabriqués</v>
          </cell>
          <cell r="T11" t="str">
            <v>nb commandes traitées</v>
          </cell>
        </row>
        <row r="12">
          <cell r="D12" t="str">
            <v>STOP</v>
          </cell>
          <cell r="E12" t="str">
            <v>IND03</v>
          </cell>
          <cell r="F12" t="str">
            <v>Pause1</v>
          </cell>
          <cell r="R12" t="str">
            <v xml:space="preserve">      </v>
          </cell>
          <cell r="S12" t="str">
            <v>nb heures effectuées</v>
          </cell>
          <cell r="T12" t="str">
            <v xml:space="preserve">   </v>
          </cell>
        </row>
        <row r="13">
          <cell r="D13" t="str">
            <v>STOP</v>
          </cell>
          <cell r="E13" t="str">
            <v>IND04</v>
          </cell>
          <cell r="F13" t="str">
            <v>Pause1</v>
          </cell>
          <cell r="R13" t="str">
            <v xml:space="preserve">      </v>
          </cell>
          <cell r="S13" t="str">
            <v>nb heures broderie</v>
          </cell>
          <cell r="T13" t="str">
            <v xml:space="preserve">   </v>
          </cell>
        </row>
        <row r="14">
          <cell r="D14" t="str">
            <v>STOP</v>
          </cell>
          <cell r="E14" t="str">
            <v>PAUSE</v>
          </cell>
          <cell r="F14" t="str">
            <v>Pause1</v>
          </cell>
          <cell r="R14" t="str">
            <v xml:space="preserve">      </v>
          </cell>
          <cell r="S14" t="str">
            <v xml:space="preserve">      </v>
          </cell>
          <cell r="T14" t="str">
            <v xml:space="preserve">   </v>
          </cell>
        </row>
        <row r="15">
          <cell r="D15" t="str">
            <v>REC02</v>
          </cell>
          <cell r="E15" t="str">
            <v>PAUSE</v>
          </cell>
          <cell r="F15" t="str">
            <v>Pause1</v>
          </cell>
          <cell r="R15" t="str">
            <v>Qualité travail</v>
          </cell>
          <cell r="S15" t="str">
            <v xml:space="preserve">      </v>
          </cell>
          <cell r="T15" t="str">
            <v xml:space="preserve">   </v>
          </cell>
        </row>
        <row r="16">
          <cell r="D16" t="str">
            <v>STOP</v>
          </cell>
          <cell r="E16" t="str">
            <v>IND05</v>
          </cell>
          <cell r="F16" t="str">
            <v>Pause1</v>
          </cell>
          <cell r="R16" t="str">
            <v xml:space="preserve">      </v>
          </cell>
          <cell r="S16" t="str">
            <v>nb retours clientèle</v>
          </cell>
          <cell r="T16" t="str">
            <v xml:space="preserve">   </v>
          </cell>
        </row>
        <row r="17">
          <cell r="D17" t="str">
            <v>STOP</v>
          </cell>
          <cell r="E17" t="str">
            <v>IND06</v>
          </cell>
          <cell r="F17" t="str">
            <v>Pause1</v>
          </cell>
          <cell r="R17" t="str">
            <v xml:space="preserve">      </v>
          </cell>
          <cell r="S17" t="str">
            <v>nb refus conditionnement</v>
          </cell>
          <cell r="T17" t="str">
            <v xml:space="preserve">   </v>
          </cell>
        </row>
        <row r="18">
          <cell r="D18" t="str">
            <v>STOP</v>
          </cell>
          <cell r="E18" t="str">
            <v>IND15</v>
          </cell>
          <cell r="F18" t="str">
            <v>Pause1</v>
          </cell>
          <cell r="R18" t="str">
            <v xml:space="preserve">      </v>
          </cell>
          <cell r="S18" t="str">
            <v>nb total défauts</v>
          </cell>
          <cell r="T18" t="str">
            <v xml:space="preserve">   </v>
          </cell>
        </row>
        <row r="19">
          <cell r="D19" t="str">
            <v>STOP</v>
          </cell>
          <cell r="E19" t="str">
            <v>IND07</v>
          </cell>
          <cell r="F19" t="str">
            <v>Pause1</v>
          </cell>
          <cell r="R19" t="str">
            <v xml:space="preserve">      </v>
          </cell>
          <cell r="S19" t="str">
            <v>nb refus cause produit</v>
          </cell>
          <cell r="T19" t="str">
            <v xml:space="preserve">   </v>
          </cell>
        </row>
        <row r="20">
          <cell r="D20" t="str">
            <v>STOP</v>
          </cell>
          <cell r="E20" t="str">
            <v>IND08</v>
          </cell>
          <cell r="F20" t="str">
            <v>Pause1</v>
          </cell>
          <cell r="R20" t="str">
            <v xml:space="preserve">      </v>
          </cell>
          <cell r="S20" t="str">
            <v>nb refus cause finition</v>
          </cell>
          <cell r="T20" t="str">
            <v xml:space="preserve">   </v>
          </cell>
        </row>
        <row r="21">
          <cell r="D21" t="str">
            <v>STOP</v>
          </cell>
          <cell r="E21" t="str">
            <v>IND09</v>
          </cell>
          <cell r="F21" t="str">
            <v>Pause1</v>
          </cell>
          <cell r="R21" t="str">
            <v xml:space="preserve">      </v>
          </cell>
          <cell r="S21" t="str">
            <v>nb refus cause position broderie</v>
          </cell>
          <cell r="T21" t="str">
            <v xml:space="preserve">   </v>
          </cell>
        </row>
        <row r="22">
          <cell r="D22" t="str">
            <v>STOP</v>
          </cell>
          <cell r="E22" t="str">
            <v>IND10</v>
          </cell>
          <cell r="F22" t="str">
            <v>Pause1</v>
          </cell>
          <cell r="R22" t="str">
            <v xml:space="preserve">      </v>
          </cell>
          <cell r="S22" t="str">
            <v>nb refus cause tenue</v>
          </cell>
          <cell r="T22" t="str">
            <v xml:space="preserve">   </v>
          </cell>
        </row>
        <row r="23">
          <cell r="D23" t="str">
            <v>STOP</v>
          </cell>
          <cell r="E23" t="str">
            <v>IND07</v>
          </cell>
          <cell r="F23" t="str">
            <v>IND15</v>
          </cell>
          <cell r="R23" t="str">
            <v xml:space="preserve">      </v>
          </cell>
          <cell r="S23" t="str">
            <v>nb refus cause produit</v>
          </cell>
          <cell r="T23" t="str">
            <v>nb total défauts</v>
          </cell>
        </row>
        <row r="24">
          <cell r="D24" t="str">
            <v>STOP</v>
          </cell>
          <cell r="E24" t="str">
            <v>IND08</v>
          </cell>
          <cell r="F24" t="str">
            <v>IND15</v>
          </cell>
          <cell r="R24" t="str">
            <v xml:space="preserve">      </v>
          </cell>
          <cell r="S24" t="str">
            <v>nb refus cause finition</v>
          </cell>
          <cell r="T24" t="str">
            <v>nb total défauts</v>
          </cell>
        </row>
        <row r="25">
          <cell r="D25" t="str">
            <v>STOP</v>
          </cell>
          <cell r="E25" t="str">
            <v>IND09</v>
          </cell>
          <cell r="F25" t="str">
            <v>IND15</v>
          </cell>
          <cell r="R25" t="str">
            <v xml:space="preserve">      </v>
          </cell>
          <cell r="S25" t="str">
            <v>nb refus cause position broderie</v>
          </cell>
          <cell r="T25" t="str">
            <v>nb total défauts</v>
          </cell>
        </row>
        <row r="26">
          <cell r="D26" t="str">
            <v>STOP</v>
          </cell>
          <cell r="E26" t="str">
            <v>IND10</v>
          </cell>
          <cell r="F26" t="str">
            <v>IND15</v>
          </cell>
          <cell r="R26" t="str">
            <v xml:space="preserve">      </v>
          </cell>
          <cell r="S26" t="str">
            <v>nb refus cause tenue</v>
          </cell>
          <cell r="T26" t="str">
            <v>nb total défauts</v>
          </cell>
        </row>
        <row r="27">
          <cell r="D27" t="str">
            <v>STOP</v>
          </cell>
          <cell r="E27" t="str">
            <v>IND11</v>
          </cell>
          <cell r="F27" t="str">
            <v>Pause1</v>
          </cell>
          <cell r="R27" t="str">
            <v xml:space="preserve">      </v>
          </cell>
          <cell r="S27" t="str">
            <v>nb retards commande</v>
          </cell>
          <cell r="T27" t="str">
            <v xml:space="preserve">   </v>
          </cell>
        </row>
        <row r="28">
          <cell r="D28" t="str">
            <v>REC03</v>
          </cell>
          <cell r="E28" t="str">
            <v>PAUSE</v>
          </cell>
          <cell r="F28" t="str">
            <v>Pause1</v>
          </cell>
          <cell r="R28" t="str">
            <v>Utilisation matériel</v>
          </cell>
          <cell r="S28" t="str">
            <v xml:space="preserve">      </v>
          </cell>
          <cell r="T28" t="str">
            <v xml:space="preserve">   </v>
          </cell>
        </row>
        <row r="29">
          <cell r="D29" t="str">
            <v>STOP</v>
          </cell>
          <cell r="E29" t="str">
            <v>IND12</v>
          </cell>
          <cell r="F29" t="str">
            <v>Pause1</v>
          </cell>
          <cell r="R29" t="str">
            <v xml:space="preserve">      </v>
          </cell>
          <cell r="S29" t="str">
            <v>nb pannes machine 1</v>
          </cell>
          <cell r="T29" t="str">
            <v xml:space="preserve">   </v>
          </cell>
        </row>
        <row r="30">
          <cell r="D30" t="str">
            <v>STOP</v>
          </cell>
          <cell r="E30" t="str">
            <v>IND13</v>
          </cell>
          <cell r="F30" t="str">
            <v>Pause1</v>
          </cell>
          <cell r="R30" t="str">
            <v xml:space="preserve">      </v>
          </cell>
          <cell r="S30" t="str">
            <v>nb pannes machine 2</v>
          </cell>
          <cell r="T30" t="str">
            <v xml:space="preserve">   </v>
          </cell>
        </row>
        <row r="31">
          <cell r="D31" t="str">
            <v>STOP</v>
          </cell>
          <cell r="E31" t="str">
            <v>IND14</v>
          </cell>
          <cell r="F31" t="str">
            <v>Pause1</v>
          </cell>
          <cell r="R31" t="str">
            <v xml:space="preserve">      </v>
          </cell>
          <cell r="S31" t="str">
            <v>nb pannes machine 3</v>
          </cell>
          <cell r="T31" t="str">
            <v xml:space="preserve">   </v>
          </cell>
        </row>
        <row r="32">
          <cell r="D32" t="str">
            <v>STOP</v>
          </cell>
          <cell r="E32" t="str">
            <v>PAUSE</v>
          </cell>
          <cell r="F32" t="str">
            <v>Pause1</v>
          </cell>
          <cell r="R32" t="str">
            <v xml:space="preserve">      </v>
          </cell>
          <cell r="S32" t="str">
            <v xml:space="preserve">      </v>
          </cell>
          <cell r="T32" t="str">
            <v xml:space="preserve">   </v>
          </cell>
        </row>
        <row r="33">
          <cell r="D33" t="str">
            <v>STOP</v>
          </cell>
          <cell r="E33" t="str">
            <v>PAUSE</v>
          </cell>
          <cell r="F33" t="str">
            <v>Pause1</v>
          </cell>
          <cell r="R33" t="str">
            <v xml:space="preserve">      </v>
          </cell>
          <cell r="S33" t="str">
            <v xml:space="preserve">      </v>
          </cell>
          <cell r="T33" t="str">
            <v xml:space="preserve">   </v>
          </cell>
        </row>
        <row r="34">
          <cell r="D34" t="str">
            <v>STOP</v>
          </cell>
          <cell r="E34" t="str">
            <v>PAUSE</v>
          </cell>
          <cell r="F34" t="str">
            <v>Pause1</v>
          </cell>
          <cell r="R34" t="str">
            <v xml:space="preserve">      </v>
          </cell>
          <cell r="S34" t="str">
            <v xml:space="preserve">      </v>
          </cell>
          <cell r="T34" t="str">
            <v xml:space="preserve">   </v>
          </cell>
        </row>
        <row r="35">
          <cell r="D35" t="str">
            <v>STOP</v>
          </cell>
          <cell r="E35" t="str">
            <v>PAUSE</v>
          </cell>
          <cell r="F35" t="str">
            <v>Pause1</v>
          </cell>
          <cell r="R35" t="str">
            <v xml:space="preserve">      </v>
          </cell>
          <cell r="S35" t="str">
            <v xml:space="preserve">      </v>
          </cell>
          <cell r="T35" t="str">
            <v xml:space="preserve">   </v>
          </cell>
        </row>
        <row r="36">
          <cell r="D36" t="str">
            <v>STOP</v>
          </cell>
          <cell r="E36" t="str">
            <v>PAUSE</v>
          </cell>
          <cell r="F36" t="str">
            <v>Pause1</v>
          </cell>
          <cell r="R36" t="str">
            <v xml:space="preserve">      </v>
          </cell>
          <cell r="S36" t="str">
            <v xml:space="preserve">      </v>
          </cell>
          <cell r="T36" t="str">
            <v xml:space="preserve">   </v>
          </cell>
        </row>
        <row r="37">
          <cell r="D37" t="str">
            <v>STOP</v>
          </cell>
          <cell r="E37" t="str">
            <v>PAUSE</v>
          </cell>
          <cell r="F37" t="str">
            <v>Pause1</v>
          </cell>
          <cell r="R37" t="str">
            <v xml:space="preserve">      </v>
          </cell>
          <cell r="S37" t="str">
            <v xml:space="preserve">      </v>
          </cell>
          <cell r="T37" t="str">
            <v xml:space="preserve">   </v>
          </cell>
        </row>
        <row r="38">
          <cell r="D38" t="str">
            <v>STOP</v>
          </cell>
          <cell r="E38" t="str">
            <v>PAUSE</v>
          </cell>
          <cell r="F38" t="str">
            <v>Pause1</v>
          </cell>
          <cell r="R38" t="str">
            <v xml:space="preserve">      </v>
          </cell>
          <cell r="S38" t="str">
            <v xml:space="preserve">      </v>
          </cell>
          <cell r="T38" t="str">
            <v xml:space="preserve">   </v>
          </cell>
        </row>
        <row r="39">
          <cell r="D39" t="str">
            <v>STOP</v>
          </cell>
          <cell r="E39" t="str">
            <v>PAUSE</v>
          </cell>
          <cell r="F39" t="str">
            <v>Pause1</v>
          </cell>
          <cell r="R39" t="str">
            <v xml:space="preserve">      </v>
          </cell>
          <cell r="S39" t="str">
            <v xml:space="preserve">      </v>
          </cell>
          <cell r="T39" t="str">
            <v xml:space="preserve">   </v>
          </cell>
        </row>
      </sheetData>
      <sheetData sheetId="3">
        <row r="1">
          <cell r="A1" t="str">
            <v>Code_indi</v>
          </cell>
          <cell r="C1" t="str">
            <v>Valeur</v>
          </cell>
          <cell r="D1" t="str">
            <v>mois</v>
          </cell>
          <cell r="E1" t="str">
            <v>période</v>
          </cell>
          <cell r="F1" t="str">
            <v>type</v>
          </cell>
        </row>
        <row r="2">
          <cell r="A2" t="str">
            <v>IND15</v>
          </cell>
          <cell r="C2">
            <v>35</v>
          </cell>
          <cell r="D2">
            <v>2</v>
          </cell>
          <cell r="E2">
            <v>2012</v>
          </cell>
          <cell r="F2" t="str">
            <v>R</v>
          </cell>
        </row>
        <row r="3">
          <cell r="A3" t="str">
            <v>IND15</v>
          </cell>
          <cell r="C3">
            <v>0</v>
          </cell>
          <cell r="D3">
            <v>2</v>
          </cell>
          <cell r="E3">
            <v>2012</v>
          </cell>
          <cell r="F3" t="str">
            <v>O</v>
          </cell>
        </row>
        <row r="4">
          <cell r="A4" t="str">
            <v>IND15</v>
          </cell>
          <cell r="C4">
            <v>44.4</v>
          </cell>
          <cell r="D4">
            <v>2</v>
          </cell>
          <cell r="E4">
            <v>2011</v>
          </cell>
          <cell r="F4" t="str">
            <v>R</v>
          </cell>
        </row>
        <row r="5">
          <cell r="A5" t="str">
            <v>IND01</v>
          </cell>
          <cell r="C5">
            <v>500</v>
          </cell>
          <cell r="D5">
            <v>1</v>
          </cell>
          <cell r="E5">
            <v>2011</v>
          </cell>
          <cell r="F5" t="str">
            <v>R</v>
          </cell>
        </row>
        <row r="6">
          <cell r="A6" t="str">
            <v>IND02</v>
          </cell>
          <cell r="C6">
            <v>7</v>
          </cell>
          <cell r="D6">
            <v>1</v>
          </cell>
          <cell r="E6">
            <v>2011</v>
          </cell>
          <cell r="F6" t="str">
            <v>R</v>
          </cell>
        </row>
        <row r="7">
          <cell r="A7" t="str">
            <v>IND03</v>
          </cell>
          <cell r="C7">
            <v>560</v>
          </cell>
          <cell r="D7">
            <v>1</v>
          </cell>
          <cell r="E7">
            <v>2011</v>
          </cell>
          <cell r="F7" t="str">
            <v>R</v>
          </cell>
        </row>
        <row r="8">
          <cell r="A8" t="str">
            <v>IND04</v>
          </cell>
          <cell r="C8">
            <v>400</v>
          </cell>
          <cell r="D8">
            <v>1</v>
          </cell>
          <cell r="E8">
            <v>2011</v>
          </cell>
          <cell r="F8" t="str">
            <v>R</v>
          </cell>
        </row>
        <row r="9">
          <cell r="A9" t="str">
            <v>IND05</v>
          </cell>
          <cell r="C9">
            <v>25</v>
          </cell>
          <cell r="D9">
            <v>1</v>
          </cell>
          <cell r="E9">
            <v>2011</v>
          </cell>
          <cell r="F9" t="str">
            <v>R</v>
          </cell>
        </row>
        <row r="10">
          <cell r="A10" t="str">
            <v>IND06</v>
          </cell>
          <cell r="C10">
            <v>12</v>
          </cell>
          <cell r="D10">
            <v>1</v>
          </cell>
          <cell r="E10">
            <v>2011</v>
          </cell>
          <cell r="F10" t="str">
            <v>R</v>
          </cell>
        </row>
        <row r="11">
          <cell r="A11" t="str">
            <v>IND07</v>
          </cell>
          <cell r="C11">
            <v>15</v>
          </cell>
          <cell r="D11">
            <v>1</v>
          </cell>
          <cell r="E11">
            <v>2011</v>
          </cell>
          <cell r="F11" t="str">
            <v>R</v>
          </cell>
        </row>
        <row r="12">
          <cell r="A12" t="str">
            <v>IND08</v>
          </cell>
          <cell r="C12">
            <v>8</v>
          </cell>
          <cell r="D12">
            <v>1</v>
          </cell>
          <cell r="E12">
            <v>2011</v>
          </cell>
          <cell r="F12" t="str">
            <v>R</v>
          </cell>
        </row>
        <row r="13">
          <cell r="A13" t="str">
            <v>IND09</v>
          </cell>
          <cell r="C13">
            <v>8</v>
          </cell>
          <cell r="D13">
            <v>1</v>
          </cell>
          <cell r="E13">
            <v>2011</v>
          </cell>
          <cell r="F13" t="str">
            <v>R</v>
          </cell>
        </row>
        <row r="14">
          <cell r="A14" t="str">
            <v>IND10</v>
          </cell>
          <cell r="C14">
            <v>6</v>
          </cell>
          <cell r="D14">
            <v>1</v>
          </cell>
          <cell r="E14">
            <v>2011</v>
          </cell>
          <cell r="F14" t="str">
            <v>R</v>
          </cell>
        </row>
        <row r="15">
          <cell r="A15" t="str">
            <v>IND11</v>
          </cell>
          <cell r="C15">
            <v>12</v>
          </cell>
          <cell r="D15">
            <v>1</v>
          </cell>
          <cell r="E15">
            <v>2011</v>
          </cell>
          <cell r="F15" t="str">
            <v>R</v>
          </cell>
        </row>
        <row r="16">
          <cell r="A16" t="str">
            <v>IND12</v>
          </cell>
          <cell r="C16">
            <v>3</v>
          </cell>
          <cell r="D16">
            <v>1</v>
          </cell>
          <cell r="E16">
            <v>2011</v>
          </cell>
          <cell r="F16" t="str">
            <v>R</v>
          </cell>
        </row>
        <row r="17">
          <cell r="A17" t="str">
            <v>IND13</v>
          </cell>
          <cell r="C17">
            <v>5</v>
          </cell>
          <cell r="D17">
            <v>1</v>
          </cell>
          <cell r="E17">
            <v>2011</v>
          </cell>
          <cell r="F17" t="str">
            <v>R</v>
          </cell>
        </row>
        <row r="18">
          <cell r="A18" t="str">
            <v>IND14</v>
          </cell>
          <cell r="C18">
            <v>8</v>
          </cell>
          <cell r="D18">
            <v>1</v>
          </cell>
          <cell r="E18">
            <v>2011</v>
          </cell>
          <cell r="F18" t="str">
            <v>R</v>
          </cell>
        </row>
        <row r="19">
          <cell r="A19" t="str">
            <v>IND01</v>
          </cell>
          <cell r="C19">
            <v>600</v>
          </cell>
          <cell r="D19">
            <v>2</v>
          </cell>
          <cell r="E19">
            <v>2011</v>
          </cell>
          <cell r="F19" t="str">
            <v>R</v>
          </cell>
        </row>
        <row r="20">
          <cell r="A20" t="str">
            <v>IND02</v>
          </cell>
          <cell r="C20">
            <v>9</v>
          </cell>
          <cell r="D20">
            <v>2</v>
          </cell>
          <cell r="E20">
            <v>2011</v>
          </cell>
          <cell r="F20" t="str">
            <v>R</v>
          </cell>
        </row>
        <row r="21">
          <cell r="A21" t="str">
            <v>IND03</v>
          </cell>
          <cell r="C21">
            <v>672</v>
          </cell>
          <cell r="D21">
            <v>2</v>
          </cell>
          <cell r="E21">
            <v>2011</v>
          </cell>
          <cell r="F21" t="str">
            <v>R</v>
          </cell>
        </row>
        <row r="22">
          <cell r="A22" t="str">
            <v>IND04</v>
          </cell>
          <cell r="C22">
            <v>480</v>
          </cell>
          <cell r="D22">
            <v>2</v>
          </cell>
          <cell r="E22">
            <v>2011</v>
          </cell>
          <cell r="F22" t="str">
            <v>R</v>
          </cell>
        </row>
        <row r="23">
          <cell r="A23" t="str">
            <v>IND05</v>
          </cell>
          <cell r="C23">
            <v>30</v>
          </cell>
          <cell r="D23">
            <v>2</v>
          </cell>
          <cell r="E23">
            <v>2011</v>
          </cell>
          <cell r="F23" t="str">
            <v>R</v>
          </cell>
        </row>
        <row r="24">
          <cell r="A24" t="str">
            <v>IND06</v>
          </cell>
          <cell r="C24">
            <v>14.399999999999999</v>
          </cell>
          <cell r="D24">
            <v>2</v>
          </cell>
          <cell r="E24">
            <v>2011</v>
          </cell>
          <cell r="F24" t="str">
            <v>R</v>
          </cell>
        </row>
        <row r="25">
          <cell r="A25" t="str">
            <v>IND07</v>
          </cell>
          <cell r="C25">
            <v>18</v>
          </cell>
          <cell r="D25">
            <v>2</v>
          </cell>
          <cell r="E25">
            <v>2011</v>
          </cell>
          <cell r="F25" t="str">
            <v>R</v>
          </cell>
        </row>
        <row r="26">
          <cell r="A26" t="str">
            <v>IND08</v>
          </cell>
          <cell r="C26">
            <v>9.6</v>
          </cell>
          <cell r="D26">
            <v>2</v>
          </cell>
          <cell r="E26">
            <v>2011</v>
          </cell>
          <cell r="F26" t="str">
            <v>R</v>
          </cell>
        </row>
        <row r="27">
          <cell r="A27" t="str">
            <v>IND09</v>
          </cell>
          <cell r="C27">
            <v>9.6</v>
          </cell>
          <cell r="D27">
            <v>2</v>
          </cell>
          <cell r="E27">
            <v>2011</v>
          </cell>
          <cell r="F27" t="str">
            <v>R</v>
          </cell>
        </row>
        <row r="28">
          <cell r="A28" t="str">
            <v>IND10</v>
          </cell>
          <cell r="C28">
            <v>7.1999999999999993</v>
          </cell>
          <cell r="D28">
            <v>2</v>
          </cell>
          <cell r="E28">
            <v>2011</v>
          </cell>
          <cell r="F28" t="str">
            <v>R</v>
          </cell>
        </row>
        <row r="29">
          <cell r="A29" t="str">
            <v>IND11</v>
          </cell>
          <cell r="C29">
            <v>14.399999999999999</v>
          </cell>
          <cell r="D29">
            <v>2</v>
          </cell>
          <cell r="E29">
            <v>2011</v>
          </cell>
          <cell r="F29" t="str">
            <v>R</v>
          </cell>
        </row>
        <row r="30">
          <cell r="A30" t="str">
            <v>IND12</v>
          </cell>
          <cell r="C30">
            <v>3.5999999999999996</v>
          </cell>
          <cell r="D30">
            <v>2</v>
          </cell>
          <cell r="E30">
            <v>2011</v>
          </cell>
          <cell r="F30" t="str">
            <v>R</v>
          </cell>
        </row>
        <row r="31">
          <cell r="A31" t="str">
            <v>IND13</v>
          </cell>
          <cell r="C31">
            <v>6</v>
          </cell>
          <cell r="D31">
            <v>2</v>
          </cell>
          <cell r="E31">
            <v>2011</v>
          </cell>
          <cell r="F31" t="str">
            <v>R</v>
          </cell>
        </row>
        <row r="32">
          <cell r="A32" t="str">
            <v>IND14</v>
          </cell>
          <cell r="C32">
            <v>9.6</v>
          </cell>
          <cell r="D32">
            <v>2</v>
          </cell>
          <cell r="E32">
            <v>2011</v>
          </cell>
          <cell r="F32" t="str">
            <v>R</v>
          </cell>
        </row>
        <row r="33">
          <cell r="A33" t="str">
            <v>IND01</v>
          </cell>
          <cell r="C33">
            <v>600</v>
          </cell>
          <cell r="D33">
            <v>1</v>
          </cell>
          <cell r="E33">
            <v>2012</v>
          </cell>
          <cell r="F33" t="str">
            <v>O</v>
          </cell>
        </row>
        <row r="34">
          <cell r="A34" t="str">
            <v>IND02</v>
          </cell>
          <cell r="C34">
            <v>6</v>
          </cell>
          <cell r="D34">
            <v>1</v>
          </cell>
          <cell r="E34">
            <v>2012</v>
          </cell>
          <cell r="F34" t="str">
            <v>O</v>
          </cell>
        </row>
        <row r="35">
          <cell r="A35" t="str">
            <v>IND03</v>
          </cell>
          <cell r="C35">
            <v>560</v>
          </cell>
          <cell r="D35">
            <v>1</v>
          </cell>
          <cell r="E35">
            <v>2012</v>
          </cell>
          <cell r="F35" t="str">
            <v>O</v>
          </cell>
        </row>
        <row r="36">
          <cell r="A36" t="str">
            <v>IND04</v>
          </cell>
          <cell r="C36">
            <v>560</v>
          </cell>
          <cell r="D36">
            <v>1</v>
          </cell>
          <cell r="E36">
            <v>2012</v>
          </cell>
          <cell r="F36" t="str">
            <v>O</v>
          </cell>
        </row>
        <row r="37">
          <cell r="A37" t="str">
            <v>IND05</v>
          </cell>
          <cell r="C37">
            <v>0</v>
          </cell>
          <cell r="D37">
            <v>1</v>
          </cell>
          <cell r="E37">
            <v>2012</v>
          </cell>
          <cell r="F37" t="str">
            <v>O</v>
          </cell>
        </row>
        <row r="38">
          <cell r="A38" t="str">
            <v>IND06</v>
          </cell>
          <cell r="C38">
            <v>0</v>
          </cell>
          <cell r="D38">
            <v>1</v>
          </cell>
          <cell r="E38">
            <v>2012</v>
          </cell>
          <cell r="F38" t="str">
            <v>O</v>
          </cell>
        </row>
        <row r="39">
          <cell r="A39" t="str">
            <v>IND07</v>
          </cell>
          <cell r="C39">
            <v>0</v>
          </cell>
          <cell r="D39">
            <v>1</v>
          </cell>
          <cell r="E39">
            <v>2012</v>
          </cell>
          <cell r="F39" t="str">
            <v>O</v>
          </cell>
        </row>
        <row r="40">
          <cell r="A40" t="str">
            <v>IND08</v>
          </cell>
          <cell r="C40">
            <v>0</v>
          </cell>
          <cell r="D40">
            <v>1</v>
          </cell>
          <cell r="E40">
            <v>2012</v>
          </cell>
          <cell r="F40" t="str">
            <v>O</v>
          </cell>
        </row>
        <row r="41">
          <cell r="A41" t="str">
            <v>IND09</v>
          </cell>
          <cell r="C41">
            <v>0</v>
          </cell>
          <cell r="D41">
            <v>1</v>
          </cell>
          <cell r="E41">
            <v>2012</v>
          </cell>
          <cell r="F41" t="str">
            <v>O</v>
          </cell>
        </row>
        <row r="42">
          <cell r="A42" t="str">
            <v>IND10</v>
          </cell>
          <cell r="C42">
            <v>0</v>
          </cell>
          <cell r="D42">
            <v>1</v>
          </cell>
          <cell r="E42">
            <v>2012</v>
          </cell>
          <cell r="F42" t="str">
            <v>O</v>
          </cell>
        </row>
        <row r="43">
          <cell r="A43" t="str">
            <v>IND11</v>
          </cell>
          <cell r="C43">
            <v>0</v>
          </cell>
          <cell r="D43">
            <v>1</v>
          </cell>
          <cell r="E43">
            <v>2012</v>
          </cell>
          <cell r="F43" t="str">
            <v>O</v>
          </cell>
        </row>
        <row r="44">
          <cell r="A44" t="str">
            <v>IND12</v>
          </cell>
          <cell r="C44">
            <v>0</v>
          </cell>
          <cell r="D44">
            <v>1</v>
          </cell>
          <cell r="E44">
            <v>2012</v>
          </cell>
          <cell r="F44" t="str">
            <v>O</v>
          </cell>
        </row>
        <row r="45">
          <cell r="A45" t="str">
            <v>IND13</v>
          </cell>
          <cell r="C45">
            <v>0</v>
          </cell>
          <cell r="D45">
            <v>1</v>
          </cell>
          <cell r="E45">
            <v>2012</v>
          </cell>
          <cell r="F45" t="str">
            <v>O</v>
          </cell>
        </row>
        <row r="46">
          <cell r="A46" t="str">
            <v>IND14</v>
          </cell>
          <cell r="C46">
            <v>0</v>
          </cell>
          <cell r="D46">
            <v>1</v>
          </cell>
          <cell r="E46">
            <v>2012</v>
          </cell>
          <cell r="F46" t="str">
            <v>O</v>
          </cell>
        </row>
        <row r="47">
          <cell r="A47" t="str">
            <v>IND01</v>
          </cell>
          <cell r="C47">
            <v>540</v>
          </cell>
          <cell r="D47">
            <v>1</v>
          </cell>
          <cell r="E47">
            <v>2012</v>
          </cell>
          <cell r="F47" t="str">
            <v>R</v>
          </cell>
        </row>
        <row r="48">
          <cell r="A48" t="str">
            <v>IND02</v>
          </cell>
          <cell r="C48">
            <v>8</v>
          </cell>
          <cell r="D48">
            <v>1</v>
          </cell>
          <cell r="E48">
            <v>2012</v>
          </cell>
          <cell r="F48" t="str">
            <v>R</v>
          </cell>
        </row>
        <row r="49">
          <cell r="A49" t="str">
            <v>IND03</v>
          </cell>
          <cell r="C49">
            <v>565</v>
          </cell>
          <cell r="D49">
            <v>1</v>
          </cell>
          <cell r="E49">
            <v>2012</v>
          </cell>
          <cell r="F49" t="str">
            <v>R</v>
          </cell>
        </row>
        <row r="50">
          <cell r="A50" t="str">
            <v>IND04</v>
          </cell>
          <cell r="C50">
            <v>495</v>
          </cell>
          <cell r="D50">
            <v>1</v>
          </cell>
          <cell r="E50">
            <v>2012</v>
          </cell>
          <cell r="F50" t="str">
            <v>R</v>
          </cell>
        </row>
        <row r="51">
          <cell r="A51" t="str">
            <v>IND05</v>
          </cell>
          <cell r="C51">
            <v>22</v>
          </cell>
          <cell r="D51">
            <v>1</v>
          </cell>
          <cell r="E51">
            <v>2012</v>
          </cell>
          <cell r="F51" t="str">
            <v>R</v>
          </cell>
        </row>
        <row r="52">
          <cell r="A52" t="str">
            <v>IND06</v>
          </cell>
          <cell r="C52">
            <v>13</v>
          </cell>
          <cell r="D52">
            <v>1</v>
          </cell>
          <cell r="E52">
            <v>2012</v>
          </cell>
          <cell r="F52" t="str">
            <v>R</v>
          </cell>
        </row>
        <row r="53">
          <cell r="A53" t="str">
            <v>IND07</v>
          </cell>
          <cell r="C53">
            <v>6</v>
          </cell>
          <cell r="D53">
            <v>1</v>
          </cell>
          <cell r="E53">
            <v>2012</v>
          </cell>
          <cell r="F53" t="str">
            <v>R</v>
          </cell>
        </row>
        <row r="54">
          <cell r="A54" t="str">
            <v>IND08</v>
          </cell>
          <cell r="C54">
            <v>15</v>
          </cell>
          <cell r="D54">
            <v>1</v>
          </cell>
          <cell r="E54">
            <v>2012</v>
          </cell>
          <cell r="F54" t="str">
            <v>R</v>
          </cell>
        </row>
        <row r="55">
          <cell r="A55" t="str">
            <v>IND09</v>
          </cell>
          <cell r="C55">
            <v>10</v>
          </cell>
          <cell r="D55">
            <v>1</v>
          </cell>
          <cell r="E55">
            <v>2012</v>
          </cell>
          <cell r="F55" t="str">
            <v>R</v>
          </cell>
        </row>
        <row r="56">
          <cell r="A56" t="str">
            <v>IND10</v>
          </cell>
          <cell r="C56">
            <v>4</v>
          </cell>
          <cell r="D56">
            <v>1</v>
          </cell>
          <cell r="E56">
            <v>2012</v>
          </cell>
          <cell r="F56" t="str">
            <v>R</v>
          </cell>
        </row>
        <row r="57">
          <cell r="A57" t="str">
            <v>IND11</v>
          </cell>
          <cell r="C57">
            <v>8</v>
          </cell>
          <cell r="D57">
            <v>1</v>
          </cell>
          <cell r="E57">
            <v>2012</v>
          </cell>
          <cell r="F57" t="str">
            <v>R</v>
          </cell>
        </row>
        <row r="58">
          <cell r="A58" t="str">
            <v>IND12</v>
          </cell>
          <cell r="C58">
            <v>8</v>
          </cell>
          <cell r="D58">
            <v>1</v>
          </cell>
          <cell r="E58">
            <v>2012</v>
          </cell>
          <cell r="F58" t="str">
            <v>R</v>
          </cell>
        </row>
        <row r="59">
          <cell r="A59" t="str">
            <v>IND13</v>
          </cell>
          <cell r="C59">
            <v>4</v>
          </cell>
          <cell r="D59">
            <v>1</v>
          </cell>
          <cell r="E59">
            <v>2012</v>
          </cell>
          <cell r="F59" t="str">
            <v>R</v>
          </cell>
        </row>
        <row r="60">
          <cell r="A60" t="str">
            <v>IND14</v>
          </cell>
          <cell r="C60">
            <v>2</v>
          </cell>
          <cell r="D60">
            <v>1</v>
          </cell>
          <cell r="E60">
            <v>2012</v>
          </cell>
          <cell r="F60" t="str">
            <v>R</v>
          </cell>
        </row>
        <row r="61">
          <cell r="A61" t="str">
            <v>IND01</v>
          </cell>
          <cell r="C61">
            <v>540</v>
          </cell>
          <cell r="D61">
            <v>2</v>
          </cell>
          <cell r="E61">
            <v>2012</v>
          </cell>
          <cell r="F61" t="str">
            <v>R</v>
          </cell>
        </row>
        <row r="62">
          <cell r="A62" t="str">
            <v>IND02</v>
          </cell>
          <cell r="C62">
            <v>8</v>
          </cell>
          <cell r="D62">
            <v>2</v>
          </cell>
          <cell r="E62">
            <v>2012</v>
          </cell>
          <cell r="F62" t="str">
            <v>R</v>
          </cell>
        </row>
        <row r="63">
          <cell r="A63" t="str">
            <v>IND03</v>
          </cell>
          <cell r="C63">
            <v>565</v>
          </cell>
          <cell r="D63">
            <v>2</v>
          </cell>
          <cell r="E63">
            <v>2012</v>
          </cell>
          <cell r="F63" t="str">
            <v>R</v>
          </cell>
        </row>
        <row r="64">
          <cell r="A64" t="str">
            <v>IND04</v>
          </cell>
          <cell r="C64">
            <v>495</v>
          </cell>
          <cell r="D64">
            <v>2</v>
          </cell>
          <cell r="E64">
            <v>2012</v>
          </cell>
          <cell r="F64" t="str">
            <v>R</v>
          </cell>
        </row>
        <row r="65">
          <cell r="A65" t="str">
            <v>IND05</v>
          </cell>
          <cell r="C65">
            <v>22</v>
          </cell>
          <cell r="D65">
            <v>2</v>
          </cell>
          <cell r="E65">
            <v>2012</v>
          </cell>
          <cell r="F65" t="str">
            <v>R</v>
          </cell>
        </row>
        <row r="66">
          <cell r="A66" t="str">
            <v>IND06</v>
          </cell>
          <cell r="C66">
            <v>13</v>
          </cell>
          <cell r="D66">
            <v>2</v>
          </cell>
          <cell r="E66">
            <v>2012</v>
          </cell>
          <cell r="F66" t="str">
            <v>R</v>
          </cell>
        </row>
        <row r="67">
          <cell r="A67" t="str">
            <v>IND07</v>
          </cell>
          <cell r="C67">
            <v>6</v>
          </cell>
          <cell r="D67">
            <v>2</v>
          </cell>
          <cell r="E67">
            <v>2012</v>
          </cell>
          <cell r="F67" t="str">
            <v>R</v>
          </cell>
        </row>
        <row r="68">
          <cell r="A68" t="str">
            <v>IND08</v>
          </cell>
          <cell r="C68">
            <v>15</v>
          </cell>
          <cell r="D68">
            <v>2</v>
          </cell>
          <cell r="E68">
            <v>2012</v>
          </cell>
          <cell r="F68" t="str">
            <v>R</v>
          </cell>
        </row>
        <row r="69">
          <cell r="A69" t="str">
            <v>IND09</v>
          </cell>
          <cell r="C69">
            <v>10</v>
          </cell>
          <cell r="D69">
            <v>2</v>
          </cell>
          <cell r="E69">
            <v>2012</v>
          </cell>
          <cell r="F69" t="str">
            <v>R</v>
          </cell>
        </row>
        <row r="70">
          <cell r="A70" t="str">
            <v>IND10</v>
          </cell>
          <cell r="C70">
            <v>4</v>
          </cell>
          <cell r="D70">
            <v>2</v>
          </cell>
          <cell r="E70">
            <v>2012</v>
          </cell>
          <cell r="F70" t="str">
            <v>R</v>
          </cell>
        </row>
        <row r="71">
          <cell r="A71" t="str">
            <v>IND11</v>
          </cell>
          <cell r="C71">
            <v>8</v>
          </cell>
          <cell r="D71">
            <v>2</v>
          </cell>
          <cell r="E71">
            <v>2012</v>
          </cell>
          <cell r="F71" t="str">
            <v>R</v>
          </cell>
        </row>
        <row r="72">
          <cell r="A72" t="str">
            <v>IND12</v>
          </cell>
          <cell r="C72">
            <v>8</v>
          </cell>
          <cell r="D72">
            <v>2</v>
          </cell>
          <cell r="E72">
            <v>2012</v>
          </cell>
          <cell r="F72" t="str">
            <v>R</v>
          </cell>
        </row>
        <row r="73">
          <cell r="A73" t="str">
            <v>IND13</v>
          </cell>
          <cell r="C73">
            <v>4</v>
          </cell>
          <cell r="D73">
            <v>2</v>
          </cell>
          <cell r="E73">
            <v>2012</v>
          </cell>
          <cell r="F73" t="str">
            <v>R</v>
          </cell>
        </row>
        <row r="74">
          <cell r="A74" t="str">
            <v>IND14</v>
          </cell>
          <cell r="C74">
            <v>2</v>
          </cell>
          <cell r="D74">
            <v>2</v>
          </cell>
          <cell r="E74">
            <v>2012</v>
          </cell>
          <cell r="F74" t="str">
            <v>R</v>
          </cell>
        </row>
        <row r="75">
          <cell r="A75" t="str">
            <v>IND01</v>
          </cell>
          <cell r="C75">
            <v>620</v>
          </cell>
          <cell r="D75">
            <v>2</v>
          </cell>
          <cell r="E75">
            <v>2012</v>
          </cell>
          <cell r="F75" t="str">
            <v>O</v>
          </cell>
        </row>
        <row r="76">
          <cell r="A76" t="str">
            <v>IND02</v>
          </cell>
          <cell r="C76">
            <v>8</v>
          </cell>
          <cell r="D76">
            <v>2</v>
          </cell>
          <cell r="E76">
            <v>2012</v>
          </cell>
          <cell r="F76" t="str">
            <v>O</v>
          </cell>
        </row>
        <row r="77">
          <cell r="A77" t="str">
            <v>IND03</v>
          </cell>
          <cell r="C77">
            <v>580</v>
          </cell>
          <cell r="D77">
            <v>2</v>
          </cell>
          <cell r="E77">
            <v>2012</v>
          </cell>
          <cell r="F77" t="str">
            <v>O</v>
          </cell>
        </row>
        <row r="78">
          <cell r="A78" t="str">
            <v>IND04</v>
          </cell>
          <cell r="C78">
            <v>580</v>
          </cell>
          <cell r="D78">
            <v>2</v>
          </cell>
          <cell r="E78">
            <v>2012</v>
          </cell>
          <cell r="F78" t="str">
            <v>O</v>
          </cell>
        </row>
        <row r="79">
          <cell r="A79" t="str">
            <v>IND05</v>
          </cell>
          <cell r="C79">
            <v>0</v>
          </cell>
          <cell r="D79">
            <v>2</v>
          </cell>
          <cell r="E79">
            <v>2012</v>
          </cell>
          <cell r="F79" t="str">
            <v>O</v>
          </cell>
        </row>
        <row r="80">
          <cell r="A80" t="str">
            <v>IND06</v>
          </cell>
          <cell r="C80">
            <v>0</v>
          </cell>
          <cell r="D80">
            <v>2</v>
          </cell>
          <cell r="E80">
            <v>2012</v>
          </cell>
          <cell r="F80" t="str">
            <v>O</v>
          </cell>
        </row>
        <row r="81">
          <cell r="A81" t="str">
            <v>IND07</v>
          </cell>
          <cell r="C81">
            <v>0</v>
          </cell>
          <cell r="D81">
            <v>2</v>
          </cell>
          <cell r="E81">
            <v>2012</v>
          </cell>
          <cell r="F81" t="str">
            <v>O</v>
          </cell>
        </row>
        <row r="82">
          <cell r="A82" t="str">
            <v>IND08</v>
          </cell>
          <cell r="C82">
            <v>0</v>
          </cell>
          <cell r="D82">
            <v>2</v>
          </cell>
          <cell r="E82">
            <v>2012</v>
          </cell>
          <cell r="F82" t="str">
            <v>O</v>
          </cell>
        </row>
        <row r="83">
          <cell r="A83" t="str">
            <v>IND09</v>
          </cell>
          <cell r="C83">
            <v>0</v>
          </cell>
          <cell r="D83">
            <v>2</v>
          </cell>
          <cell r="E83">
            <v>2012</v>
          </cell>
          <cell r="F83" t="str">
            <v>O</v>
          </cell>
        </row>
        <row r="84">
          <cell r="A84" t="str">
            <v>IND10</v>
          </cell>
          <cell r="C84">
            <v>0</v>
          </cell>
          <cell r="D84">
            <v>2</v>
          </cell>
          <cell r="E84">
            <v>2012</v>
          </cell>
          <cell r="F84" t="str">
            <v>O</v>
          </cell>
        </row>
        <row r="85">
          <cell r="A85" t="str">
            <v>IND11</v>
          </cell>
          <cell r="C85">
            <v>0</v>
          </cell>
          <cell r="D85">
            <v>2</v>
          </cell>
          <cell r="E85">
            <v>2012</v>
          </cell>
          <cell r="F85" t="str">
            <v>O</v>
          </cell>
        </row>
        <row r="86">
          <cell r="A86" t="str">
            <v>IND12</v>
          </cell>
          <cell r="C86">
            <v>0</v>
          </cell>
          <cell r="D86">
            <v>2</v>
          </cell>
          <cell r="E86">
            <v>2012</v>
          </cell>
          <cell r="F86" t="str">
            <v>O</v>
          </cell>
        </row>
        <row r="87">
          <cell r="A87" t="str">
            <v>IND13</v>
          </cell>
          <cell r="C87">
            <v>0</v>
          </cell>
          <cell r="D87">
            <v>2</v>
          </cell>
          <cell r="E87">
            <v>2012</v>
          </cell>
          <cell r="F87" t="str">
            <v>O</v>
          </cell>
        </row>
        <row r="88">
          <cell r="A88" t="str">
            <v>IND14</v>
          </cell>
          <cell r="C88">
            <v>0</v>
          </cell>
          <cell r="D88">
            <v>2</v>
          </cell>
          <cell r="E88">
            <v>2012</v>
          </cell>
          <cell r="F88" t="str">
            <v>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zoomScale="120" zoomScaleNormal="120" workbookViewId="0">
      <selection activeCell="D1" sqref="D1:D1048576"/>
    </sheetView>
  </sheetViews>
  <sheetFormatPr baseColWidth="10" defaultColWidth="0" defaultRowHeight="14.5" zeroHeight="1" outlineLevelCol="1" x14ac:dyDescent="0.35"/>
  <cols>
    <col min="1" max="1" width="9.1796875" customWidth="1"/>
    <col min="2" max="2" width="9.81640625" customWidth="1"/>
    <col min="3" max="3" width="9.7265625" customWidth="1"/>
    <col min="4" max="4" width="7.7265625" hidden="1" customWidth="1" outlineLevel="1"/>
    <col min="5" max="5" width="32.1796875" bestFit="1" customWidth="1" collapsed="1"/>
    <col min="6" max="6" width="9.453125" customWidth="1"/>
    <col min="7" max="7" width="9" customWidth="1"/>
    <col min="8" max="8" width="8.453125" customWidth="1"/>
    <col min="9" max="9" width="7.453125" customWidth="1"/>
    <col min="10" max="10" width="11.453125" customWidth="1"/>
    <col min="11" max="13" width="11.453125" hidden="1" customWidth="1"/>
    <col min="14" max="14" width="6.453125" hidden="1" customWidth="1"/>
    <col min="15" max="16384" width="11.453125" hidden="1"/>
  </cols>
  <sheetData>
    <row r="1" spans="1:9" x14ac:dyDescent="0.35">
      <c r="A1" s="9">
        <v>2021</v>
      </c>
    </row>
    <row r="2" spans="1:9" x14ac:dyDescent="0.35">
      <c r="A2" s="9">
        <v>2</v>
      </c>
    </row>
    <row r="3" spans="1:9" x14ac:dyDescent="0.35"/>
    <row r="4" spans="1:9" ht="10.5" customHeight="1" thickBot="1" x14ac:dyDescent="0.4"/>
    <row r="5" spans="1:9" ht="15" thickBot="1" x14ac:dyDescent="0.4">
      <c r="A5" s="81" t="s">
        <v>14</v>
      </c>
      <c r="B5" s="82"/>
      <c r="C5" s="83"/>
      <c r="D5" s="1"/>
      <c r="F5" s="81" t="s">
        <v>16</v>
      </c>
      <c r="G5" s="82"/>
      <c r="H5" s="82"/>
      <c r="I5" s="83"/>
    </row>
    <row r="6" spans="1:9" ht="15" thickBot="1" x14ac:dyDescent="0.4">
      <c r="A6" s="3"/>
      <c r="B6" s="4" t="str">
        <f>E6</f>
        <v>février</v>
      </c>
      <c r="C6" s="5"/>
      <c r="D6" s="1"/>
      <c r="E6" s="7" t="str">
        <f>VLOOKUP($A$2,table_mois,2)</f>
        <v>février</v>
      </c>
      <c r="F6" s="6" t="s">
        <v>17</v>
      </c>
      <c r="G6" s="82" t="str">
        <f>E6</f>
        <v>février</v>
      </c>
      <c r="H6" s="82"/>
      <c r="I6" s="83"/>
    </row>
    <row r="7" spans="1:9" ht="29.5" thickBot="1" x14ac:dyDescent="0.4">
      <c r="A7" s="33" t="s">
        <v>95</v>
      </c>
      <c r="B7" s="34" t="s">
        <v>96</v>
      </c>
      <c r="C7" s="35" t="s">
        <v>97</v>
      </c>
      <c r="D7" s="8"/>
      <c r="E7" s="7">
        <f>A1</f>
        <v>2021</v>
      </c>
      <c r="F7" s="35" t="s">
        <v>95</v>
      </c>
      <c r="G7" s="35" t="s">
        <v>96</v>
      </c>
      <c r="H7" s="35" t="s">
        <v>97</v>
      </c>
      <c r="I7" s="35" t="s">
        <v>18</v>
      </c>
    </row>
    <row r="8" spans="1:9" ht="15" thickBot="1" x14ac:dyDescent="0.4">
      <c r="A8" s="8"/>
      <c r="B8" s="8"/>
      <c r="C8" s="8"/>
      <c r="D8" s="8"/>
      <c r="E8" s="17" t="s">
        <v>51</v>
      </c>
      <c r="F8" s="8"/>
      <c r="G8" s="8"/>
      <c r="H8" s="8"/>
      <c r="I8" s="8"/>
    </row>
    <row r="9" spans="1:9" x14ac:dyDescent="0.35">
      <c r="A9" s="13">
        <f>SUMIFS(data!$B:$B,data!$A:$A,$D9,data!$D:$D,$E$7-1,data!$C:$C,$A$2,data!$E:$E,LEFT(A$7,1))</f>
        <v>10300</v>
      </c>
      <c r="B9" s="14">
        <f>SUMIFS(data!$B:$B,data!$A:$A,$D9,data!$D:$D,$E$7,data!$C:$C,$A$2,data!$E:$E,LEFT(B$7,1))</f>
        <v>10780</v>
      </c>
      <c r="C9" s="14">
        <f>SUMIFS(data!$B:$B,data!$A:$A,$D9,data!$D:$D,$E$7,data!$C:$C,$A$2,data!$E:$E,LEFT(C$7,1))</f>
        <v>10700</v>
      </c>
      <c r="D9" s="14" t="s">
        <v>0</v>
      </c>
      <c r="E9" s="50" t="str">
        <f>VLOOKUP(D9,table_indi,2,FALSE)</f>
        <v>Chiffre d'affaires</v>
      </c>
      <c r="F9" s="22">
        <f>SUMIFS(data!$B:$B,data!$A:$A,$D9,data!$D:$D,$E$7-1,data!$E:$E,LEFT(F$7,1))</f>
        <v>20300</v>
      </c>
      <c r="G9" s="22">
        <f>SUMIFS(data!$B:$B,data!$A:$A,$D9,data!$D:$D,$E$7,data!$E:$E,LEFT(G$7,1))</f>
        <v>21780</v>
      </c>
      <c r="H9" s="22">
        <f>SUMIFS(data!$B:$B,data!$A:$A,$D9,data!$D:$D,$E$7,data!$E:$E,LEFT(H$7,1))</f>
        <v>21150</v>
      </c>
      <c r="I9" s="19">
        <f>IF(F9=0,"",H9/F9-1)</f>
        <v>4.1871921182266014E-2</v>
      </c>
    </row>
    <row r="10" spans="1:9" x14ac:dyDescent="0.35">
      <c r="A10" s="40">
        <f>SUMIFS(data!$B:$B,data!$A:$A,$D10,data!$D:$D,$E$7-1,data!$C:$C,$A$2,data!$E:$E,LEFT(A$7,1))</f>
        <v>7.21</v>
      </c>
      <c r="B10" s="41">
        <f>SUMIFS(data!$B:$B,data!$A:$A,$D10,data!$D:$D,$E$7,data!$C:$C,$A$2,data!$E:$E,LEFT(B$7,1))</f>
        <v>7.5460000000000012</v>
      </c>
      <c r="C10" s="41">
        <f>SUMIFS(data!$B:$B,data!$A:$A,$D10,data!$D:$D,$E$7,data!$C:$C,$A$2,data!$E:$E,LEFT(C$7,1))</f>
        <v>7.4613000000000005</v>
      </c>
      <c r="D10" s="8" t="s">
        <v>1</v>
      </c>
      <c r="E10" s="51" t="str">
        <f>VLOOKUP(D10,table_indi,2,FALSE)</f>
        <v>nb commandes passées</v>
      </c>
      <c r="F10" s="41">
        <f>SUMIFS(data!$B:$B,data!$A:$A,$D10,data!$D:$D,$E$7-1,data!$E:$E,LEFT(F$7,1))</f>
        <v>14.21</v>
      </c>
      <c r="G10" s="41">
        <f>SUMIFS(data!$B:$B,data!$A:$A,$D10,data!$D:$D,$E$7,data!$E:$E,LEFT(G$7,1))</f>
        <v>15.246000000000002</v>
      </c>
      <c r="H10" s="41">
        <f>SUMIFS(data!$B:$B,data!$A:$A,$D10,data!$D:$D,$E$7,data!$E:$E,LEFT(H$7,1))</f>
        <v>14.776300000000001</v>
      </c>
      <c r="I10" s="20">
        <f t="shared" ref="I10:I11" si="0">IF(F10=0,"",H10/F10-1)</f>
        <v>3.9852216748768488E-2</v>
      </c>
    </row>
    <row r="11" spans="1:9" s="11" customFormat="1" x14ac:dyDescent="0.35">
      <c r="A11" s="24">
        <f>IF(A10="","",A9/A10)</f>
        <v>1428.5714285714287</v>
      </c>
      <c r="B11" s="25">
        <f t="shared" ref="B11:C11" si="1">IF(B10="","",B9/B10)</f>
        <v>1428.5714285714284</v>
      </c>
      <c r="C11" s="25">
        <f t="shared" si="1"/>
        <v>1434.0664495463257</v>
      </c>
      <c r="D11" s="8" t="s">
        <v>2</v>
      </c>
      <c r="E11" s="51" t="str">
        <f>VLOOKUP(D11,table_indi,2,FALSE)</f>
        <v>nb de clients</v>
      </c>
      <c r="F11" s="27">
        <f t="shared" ref="F11" si="2">IF(F10="","",F9/F10)</f>
        <v>1428.5714285714284</v>
      </c>
      <c r="G11" s="27">
        <f t="shared" ref="G11" si="3">IF(G10="","",G9/G10)</f>
        <v>1428.5714285714284</v>
      </c>
      <c r="H11" s="27">
        <f t="shared" ref="H11" si="4">IF(H10="","",H9/H10)</f>
        <v>1431.3461421330103</v>
      </c>
      <c r="I11" s="28">
        <f t="shared" si="0"/>
        <v>1.9422994931073134E-3</v>
      </c>
    </row>
    <row r="12" spans="1:9" x14ac:dyDescent="0.35">
      <c r="A12" s="40">
        <f>SUMIFS(data!$B:$B,data!$A:$A,$D12,data!$D:$D,$E$7-1,data!$C:$C,$A$2,data!$E:$E,LEFT(A$7,1))</f>
        <v>309</v>
      </c>
      <c r="B12" s="41">
        <f>SUMIFS(data!$B:$B,data!$A:$A,$D12,data!$D:$D,$E$7,data!$C:$C,$A$2,data!$E:$E,LEFT(B$7,1))</f>
        <v>323.39999999999998</v>
      </c>
      <c r="C12" s="41">
        <f>SUMIFS(data!$B:$B,data!$A:$A,$D12,data!$D:$D,$E$7,data!$C:$C,$A$2,data!$E:$E,LEFT(C$7,1))</f>
        <v>319.77</v>
      </c>
      <c r="D12" s="8" t="s">
        <v>3</v>
      </c>
      <c r="E12" s="51" t="str">
        <f>VLOOKUP(D12,table_indi,2,FALSE)</f>
        <v>nb de nouveaux clients du mois</v>
      </c>
      <c r="F12" s="41">
        <f>SUMIFS(data!$B:$B,data!$A:$A,$D12,data!$D:$D,$E$7-1,data!$E:$E,LEFT(F$7,1))</f>
        <v>609</v>
      </c>
      <c r="G12" s="41">
        <f>SUMIFS(data!$B:$B,data!$A:$A,$D12,data!$D:$D,$E$7,data!$E:$E,LEFT(G$7,1))</f>
        <v>653.4</v>
      </c>
      <c r="H12" s="41">
        <f>SUMIFS(data!$B:$B,data!$A:$A,$D12,data!$D:$D,$E$7,data!$E:$E,LEFT(H$7,1))</f>
        <v>633.27</v>
      </c>
      <c r="I12" s="20">
        <f t="shared" ref="I12" si="5">IF(F12=0,"",H12/F12-1)</f>
        <v>3.9852216748768488E-2</v>
      </c>
    </row>
    <row r="13" spans="1:9" x14ac:dyDescent="0.35">
      <c r="A13" s="36">
        <f t="shared" ref="A13:B13" si="6">IF(A12="","",A12/A11)</f>
        <v>0.21629999999999999</v>
      </c>
      <c r="B13" s="36">
        <f t="shared" si="6"/>
        <v>0.22638</v>
      </c>
      <c r="C13" s="36">
        <f>IF(C12="","",C12/C11)</f>
        <v>0.22298129915887849</v>
      </c>
      <c r="D13" s="8"/>
      <c r="E13" s="52" t="s">
        <v>50</v>
      </c>
      <c r="F13" s="36">
        <f t="shared" ref="F13:H13" si="7">IF(F12="","",F12/F11)</f>
        <v>0.42630000000000001</v>
      </c>
      <c r="G13" s="36">
        <f t="shared" si="7"/>
        <v>0.45738000000000001</v>
      </c>
      <c r="H13" s="36">
        <f t="shared" si="7"/>
        <v>0.44242966907801418</v>
      </c>
      <c r="I13" s="20">
        <f t="shared" ref="I13" si="8">IF(F13=0,"",H13/F13-1)</f>
        <v>3.7836427581548593E-2</v>
      </c>
    </row>
    <row r="14" spans="1:9" s="11" customFormat="1" ht="15" thickBot="1" x14ac:dyDescent="0.4">
      <c r="A14" s="29"/>
      <c r="B14" s="30"/>
      <c r="C14" s="30"/>
      <c r="D14" s="31"/>
      <c r="E14" s="53"/>
      <c r="F14" s="30"/>
      <c r="G14" s="30"/>
      <c r="H14" s="30"/>
      <c r="I14" s="32"/>
    </row>
    <row r="15" spans="1:9" s="11" customFormat="1" ht="15" thickBot="1" x14ac:dyDescent="0.4">
      <c r="A15" s="12"/>
      <c r="B15" s="12"/>
      <c r="C15" s="12"/>
      <c r="E15" s="16" t="s">
        <v>52</v>
      </c>
    </row>
    <row r="16" spans="1:9" x14ac:dyDescent="0.35">
      <c r="A16" s="37">
        <f>SUMIFS(data!$B:$B,data!$A:$A,$D16,data!$D:$D,$E$7-1,data!$C:$C,$A$2,data!$E:$E,LEFT(A$7,1))</f>
        <v>1545</v>
      </c>
      <c r="B16" s="38">
        <f>SUMIFS(data!$B:$B,data!$A:$A,$D16,data!$D:$D,$E$7,data!$C:$C,$A$2,data!$E:$E,LEFT(B$7,1))</f>
        <v>1617.0000000000002</v>
      </c>
      <c r="C16" s="38">
        <f>SUMIFS(data!$B:$B,data!$A:$A,$D16,data!$D:$D,$E$7,data!$C:$C,$A$2,data!$E:$E,LEFT(C$7,1))</f>
        <v>1598.8500000000004</v>
      </c>
      <c r="D16" s="8" t="s">
        <v>4</v>
      </c>
      <c r="E16" s="50" t="str">
        <f>VLOOKUP(D16,table_indi,2,FALSE)</f>
        <v>CA nouveaux produits</v>
      </c>
      <c r="F16" s="38">
        <f>SUMIFS(data!$B:$B,data!$A:$A,$D16,data!$D:$D,$E$7-1,data!$E:$E,LEFT(F$7,1))</f>
        <v>3045</v>
      </c>
      <c r="G16" s="38">
        <f>SUMIFS(data!$B:$B,data!$A:$A,$D16,data!$D:$D,$E$7,data!$E:$E,LEFT(G$7,1))</f>
        <v>3267.0000000000005</v>
      </c>
      <c r="H16" s="38">
        <f>SUMIFS(data!$B:$B,data!$A:$A,$D16,data!$D:$D,$E$7,data!$E:$E,LEFT(H$7,1))</f>
        <v>3166.3500000000004</v>
      </c>
      <c r="I16" s="19">
        <f t="shared" ref="I16:I18" si="9">IF(F16=0,"",H16/F16-1)</f>
        <v>3.9852216748768488E-2</v>
      </c>
    </row>
    <row r="17" spans="1:9" s="11" customFormat="1" x14ac:dyDescent="0.35">
      <c r="A17" s="44">
        <f t="shared" ref="A17:B17" si="10">A16/A9</f>
        <v>0.15</v>
      </c>
      <c r="B17" s="36">
        <f t="shared" si="10"/>
        <v>0.15000000000000002</v>
      </c>
      <c r="C17" s="36">
        <f>C16/C9</f>
        <v>0.14942523364485985</v>
      </c>
      <c r="D17" s="26"/>
      <c r="E17" s="54" t="s">
        <v>53</v>
      </c>
      <c r="F17" s="36">
        <f t="shared" ref="F17" si="11">F16/F9</f>
        <v>0.15</v>
      </c>
      <c r="G17" s="36">
        <f t="shared" ref="G17" si="12">G16/G9</f>
        <v>0.15000000000000002</v>
      </c>
      <c r="H17" s="36">
        <f>H16/H9</f>
        <v>0.14970921985815605</v>
      </c>
      <c r="I17" s="23"/>
    </row>
    <row r="18" spans="1:9" x14ac:dyDescent="0.35">
      <c r="A18" s="40">
        <f>SUMIFS(data!$B:$B,data!$A:$A,$D18,data!$D:$D,$E$7-1,data!$C:$C,$A$2,data!$E:$E,LEFT(A$7,1))</f>
        <v>51.5</v>
      </c>
      <c r="B18" s="41">
        <f>SUMIFS(data!$B:$B,data!$A:$A,$D18,data!$D:$D,$E$7,data!$C:$C,$A$2,data!$E:$E,LEFT(B$7,1))</f>
        <v>53.900000000000006</v>
      </c>
      <c r="C18" s="41">
        <f>SUMIFS(data!$B:$B,data!$A:$A,$D18,data!$D:$D,$E$7,data!$C:$C,$A$2,data!$E:$E,LEFT(C$7,1))</f>
        <v>53.295000000000009</v>
      </c>
      <c r="D18" s="8" t="s">
        <v>5</v>
      </c>
      <c r="E18" s="51" t="str">
        <f>VLOOKUP(D18,table_indi,2,FALSE)</f>
        <v>nb total clients nouveaux produits</v>
      </c>
      <c r="F18" s="42">
        <f>SUMIFS(data!$B:$B,data!$A:$A,$D18,data!$D:$D,$E$7-1,data!$E:$E,LEFT(F$7,1))</f>
        <v>101.5</v>
      </c>
      <c r="G18" s="42">
        <f>SUMIFS(data!$B:$B,data!$A:$A,$D18,data!$D:$D,$E$7,data!$E:$E,LEFT(G$7,1))</f>
        <v>108.9</v>
      </c>
      <c r="H18" s="42">
        <f>SUMIFS(data!$B:$B,data!$A:$A,$D18,data!$D:$D,$E$7,data!$E:$E,LEFT(H$7,1))</f>
        <v>105.54500000000002</v>
      </c>
      <c r="I18" s="20">
        <f t="shared" si="9"/>
        <v>3.985221674876871E-2</v>
      </c>
    </row>
    <row r="19" spans="1:9" ht="15" thickBot="1" x14ac:dyDescent="0.4">
      <c r="A19" s="45">
        <f t="shared" ref="A19:B19" si="13">A18/A11</f>
        <v>3.6049999999999999E-2</v>
      </c>
      <c r="B19" s="46">
        <f t="shared" si="13"/>
        <v>3.7730000000000007E-2</v>
      </c>
      <c r="C19" s="46">
        <f>C18/C11</f>
        <v>3.7163549859813093E-2</v>
      </c>
      <c r="D19" s="2"/>
      <c r="E19" s="53" t="s">
        <v>54</v>
      </c>
      <c r="F19" s="46">
        <f t="shared" ref="F19" si="14">F18/F11</f>
        <v>7.1050000000000002E-2</v>
      </c>
      <c r="G19" s="46">
        <f t="shared" ref="G19" si="15">G18/G11</f>
        <v>7.6230000000000006E-2</v>
      </c>
      <c r="H19" s="46">
        <f>H18/H11</f>
        <v>7.3738278179669048E-2</v>
      </c>
      <c r="I19" s="21"/>
    </row>
    <row r="20" spans="1:9" ht="15" thickBot="1" x14ac:dyDescent="0.4">
      <c r="A20" s="39"/>
      <c r="B20" s="39"/>
      <c r="C20" s="39"/>
      <c r="D20" s="8"/>
      <c r="E20" s="43" t="s">
        <v>58</v>
      </c>
      <c r="F20" s="39"/>
      <c r="G20" s="39"/>
      <c r="H20" s="39"/>
      <c r="I20" s="47"/>
    </row>
    <row r="21" spans="1:9" x14ac:dyDescent="0.35">
      <c r="A21" s="37">
        <f>SUMIFS(data!$B:$B,data!$A:$A,$D21,data!$D:$D,$E$7-1,data!$C:$C,$A$2,data!$E:$E,LEFT(A$7,1))</f>
        <v>10.3</v>
      </c>
      <c r="B21" s="38">
        <f>SUMIFS(data!$B:$B,data!$A:$A,$D21,data!$D:$D,$E$7,data!$C:$C,$A$2,data!$E:$E,LEFT(B$7,1))</f>
        <v>10.78</v>
      </c>
      <c r="C21" s="38">
        <f>SUMIFS(data!$B:$B,data!$A:$A,$D21,data!$D:$D,$E$7,data!$C:$C,$A$2,data!$E:$E,LEFT(C$7,1))</f>
        <v>10.658999999999999</v>
      </c>
      <c r="D21" s="8" t="s">
        <v>6</v>
      </c>
      <c r="E21" s="50" t="str">
        <f>VLOOKUP(D21,table_indi,2,FALSE)</f>
        <v>nb actions communication</v>
      </c>
      <c r="F21" s="38">
        <f>SUMIFS(data!$B:$B,data!$A:$A,$D21,data!$D:$D,$E$7-1,data!$E:$E,LEFT(F$7,1))</f>
        <v>20.3</v>
      </c>
      <c r="G21" s="38">
        <f>SUMIFS(data!$B:$B,data!$A:$A,$D21,data!$D:$D,$E$7,data!$E:$E,LEFT(G$7,1))</f>
        <v>21.78</v>
      </c>
      <c r="H21" s="38">
        <f>SUMIFS(data!$B:$B,data!$A:$A,$D21,data!$D:$D,$E$7,data!$E:$E,LEFT(H$7,1))</f>
        <v>21.108999999999998</v>
      </c>
      <c r="I21" s="19">
        <f t="shared" ref="I21:I26" si="16">IF(F21=0,"",H21/F21-1)</f>
        <v>3.9852216748768265E-2</v>
      </c>
    </row>
    <row r="22" spans="1:9" x14ac:dyDescent="0.35">
      <c r="A22" s="40">
        <f>SUMIFS(data!$B:$B,data!$A:$A,$D22,data!$D:$D,$E$7-1,data!$C:$C,$A$2,data!$E:$E,LEFT(A$7,1))</f>
        <v>10.3</v>
      </c>
      <c r="B22" s="41">
        <f>SUMIFS(data!$B:$B,data!$A:$A,$D22,data!$D:$D,$E$7,data!$C:$C,$A$2,data!$E:$E,LEFT(B$7,1))</f>
        <v>10.78</v>
      </c>
      <c r="C22" s="41">
        <f>SUMIFS(data!$B:$B,data!$A:$A,$D22,data!$D:$D,$E$7,data!$C:$C,$A$2,data!$E:$E,LEFT(C$7,1))</f>
        <v>10.658999999999999</v>
      </c>
      <c r="D22" s="8" t="s">
        <v>7</v>
      </c>
      <c r="E22" s="51" t="str">
        <f>VLOOKUP(D22,table_indi,2,FALSE)</f>
        <v>nb objectifs fixés</v>
      </c>
      <c r="F22" s="41">
        <f>SUMIFS(data!$B:$B,data!$A:$A,$D22,data!$D:$D,$E$7-1,data!$E:$E,LEFT(F$7,1))</f>
        <v>20.3</v>
      </c>
      <c r="G22" s="41">
        <f>SUMIFS(data!$B:$B,data!$A:$A,$D22,data!$D:$D,$E$7,data!$E:$E,LEFT(G$7,1))</f>
        <v>21.78</v>
      </c>
      <c r="H22" s="41">
        <f>SUMIFS(data!$B:$B,data!$A:$A,$D22,data!$D:$D,$E$7,data!$E:$E,LEFT(H$7,1))</f>
        <v>21.108999999999998</v>
      </c>
      <c r="I22" s="20">
        <f t="shared" si="16"/>
        <v>3.9852216748768265E-2</v>
      </c>
    </row>
    <row r="23" spans="1:9" x14ac:dyDescent="0.35">
      <c r="A23" s="40">
        <f>SUMIFS(data!$B:$B,data!$A:$A,$D23,data!$D:$D,$E$7-1,data!$C:$C,$A$2,data!$E:$E,LEFT(A$7,1))</f>
        <v>8.24</v>
      </c>
      <c r="B23" s="41">
        <f>SUMIFS(data!$B:$B,data!$A:$A,$D23,data!$D:$D,$E$7,data!$C:$C,$A$2,data!$E:$E,LEFT(B$7,1))</f>
        <v>8.6240000000000006</v>
      </c>
      <c r="C23" s="41">
        <f>SUMIFS(data!$B:$B,data!$A:$A,$D23,data!$D:$D,$E$7,data!$C:$C,$A$2,data!$E:$E,LEFT(C$7,1))</f>
        <v>8.5271999999999988</v>
      </c>
      <c r="D23" s="8" t="s">
        <v>8</v>
      </c>
      <c r="E23" s="51" t="str">
        <f>VLOOKUP(D23,table_indi,2,FALSE)</f>
        <v>nb objectifs atteints</v>
      </c>
      <c r="F23" s="41">
        <f>SUMIFS(data!$B:$B,data!$A:$A,$D23,data!$D:$D,$E$7-1,data!$E:$E,LEFT(F$7,1))</f>
        <v>16.240000000000002</v>
      </c>
      <c r="G23" s="41">
        <f>SUMIFS(data!$B:$B,data!$A:$A,$D23,data!$D:$D,$E$7,data!$E:$E,LEFT(G$7,1))</f>
        <v>17.423999999999999</v>
      </c>
      <c r="H23" s="41">
        <f>SUMIFS(data!$B:$B,data!$A:$A,$D23,data!$D:$D,$E$7,data!$E:$E,LEFT(H$7,1))</f>
        <v>16.8872</v>
      </c>
      <c r="I23" s="20">
        <f t="shared" si="16"/>
        <v>3.9852216748768265E-2</v>
      </c>
    </row>
    <row r="24" spans="1:9" ht="15" thickBot="1" x14ac:dyDescent="0.4">
      <c r="A24" s="45">
        <f t="shared" ref="A24:B24" si="17">A23/A22</f>
        <v>0.79999999999999993</v>
      </c>
      <c r="B24" s="46">
        <f t="shared" si="17"/>
        <v>0.8</v>
      </c>
      <c r="C24" s="46">
        <f>C23/C22</f>
        <v>0.79999999999999993</v>
      </c>
      <c r="D24" s="2"/>
      <c r="E24" s="55" t="s">
        <v>55</v>
      </c>
      <c r="F24" s="46">
        <f t="shared" ref="F24" si="18">F23/F22</f>
        <v>0.8</v>
      </c>
      <c r="G24" s="46">
        <f t="shared" ref="G24" si="19">G23/G22</f>
        <v>0.79999999999999993</v>
      </c>
      <c r="H24" s="46">
        <f>H23/H22</f>
        <v>0.8</v>
      </c>
      <c r="I24" s="21"/>
    </row>
    <row r="25" spans="1:9" ht="15" thickBot="1" x14ac:dyDescent="0.4">
      <c r="A25" s="39"/>
      <c r="B25" s="39"/>
      <c r="C25" s="39"/>
      <c r="D25" s="8"/>
      <c r="E25" s="48" t="s">
        <v>59</v>
      </c>
      <c r="F25" s="39"/>
      <c r="G25" s="39"/>
      <c r="H25" s="39"/>
      <c r="I25" s="47"/>
    </row>
    <row r="26" spans="1:9" x14ac:dyDescent="0.35">
      <c r="A26" s="37">
        <f>SUMIFS(data!$B:$B,data!$A:$A,$D26,data!$D:$D,$E$7-1,data!$C:$C,$A$2,data!$E:$E,LEFT(A$7,1))</f>
        <v>10300</v>
      </c>
      <c r="B26" s="38">
        <f>SUMIFS(data!$B:$B,data!$A:$A,$D26,data!$D:$D,$E$7,data!$C:$C,$A$2,data!$E:$E,LEFT(B$7,1))</f>
        <v>10780</v>
      </c>
      <c r="C26" s="38">
        <f>SUMIFS(data!$B:$B,data!$A:$A,$D26,data!$D:$D,$E$7,data!$C:$C,$A$2,data!$E:$E,LEFT(C$7,1))</f>
        <v>10659</v>
      </c>
      <c r="D26" s="8" t="s">
        <v>9</v>
      </c>
      <c r="E26" s="50" t="str">
        <f>VLOOKUP(D26,table_indi,2,FALSE)</f>
        <v>nb kms parcourus</v>
      </c>
      <c r="F26" s="22">
        <f>SUMIFS(data!$B:$B,data!$A:$A,$D26,data!$D:$D,$E$7-1,data!$E:$E,LEFT(F$7,1))</f>
        <v>20300</v>
      </c>
      <c r="G26" s="22">
        <f>SUMIFS(data!$B:$B,data!$A:$A,$D26,data!$D:$D,$E$7,data!$E:$E,LEFT(G$7,1))</f>
        <v>21780</v>
      </c>
      <c r="H26" s="22">
        <f>SUMIFS(data!$B:$B,data!$A:$A,$D26,data!$D:$D,$E$7,data!$E:$E,LEFT(H$7,1))</f>
        <v>21109</v>
      </c>
      <c r="I26" s="19">
        <f t="shared" si="16"/>
        <v>3.9852216748768488E-2</v>
      </c>
    </row>
    <row r="27" spans="1:9" x14ac:dyDescent="0.35">
      <c r="A27" s="40">
        <f t="shared" ref="A27:B27" si="20">A26/A10</f>
        <v>1428.5714285714287</v>
      </c>
      <c r="B27" s="41">
        <f t="shared" si="20"/>
        <v>1428.5714285714284</v>
      </c>
      <c r="C27" s="41">
        <f>C26/C10</f>
        <v>1428.5714285714284</v>
      </c>
      <c r="D27" s="8"/>
      <c r="E27" s="56" t="s">
        <v>56</v>
      </c>
      <c r="F27" s="41">
        <f t="shared" ref="F27" si="21">F26/F10</f>
        <v>1428.5714285714284</v>
      </c>
      <c r="G27" s="41">
        <f t="shared" ref="G27" si="22">G26/G10</f>
        <v>1428.5714285714284</v>
      </c>
      <c r="H27" s="41">
        <f>H26/H10</f>
        <v>1428.5714285714284</v>
      </c>
      <c r="I27" s="20"/>
    </row>
    <row r="28" spans="1:9" x14ac:dyDescent="0.35">
      <c r="A28" s="40">
        <f>SUMIFS(data!$B:$B,data!$A:$A,$D28,data!$D:$D,$E$7-1,data!$C:$C,$A$2,data!$E:$E,LEFT(A$7,1))</f>
        <v>978.5</v>
      </c>
      <c r="B28" s="41">
        <f>SUMIFS(data!$B:$B,data!$A:$A,$D28,data!$D:$D,$E$7,data!$C:$C,$A$2,data!$E:$E,LEFT(B$7,1))</f>
        <v>1024.0999999999999</v>
      </c>
      <c r="C28" s="41">
        <f>SUMIFS(data!$B:$B,data!$A:$A,$D28,data!$D:$D,$E$7,data!$C:$C,$A$2,data!$E:$E,LEFT(C$7,1))</f>
        <v>1012.605</v>
      </c>
      <c r="D28" s="8" t="s">
        <v>10</v>
      </c>
      <c r="E28" s="51" t="str">
        <f>VLOOKUP(D28,table_indi,2,FALSE)</f>
        <v>frais kilométriques</v>
      </c>
      <c r="F28" s="1">
        <f>SUMIFS(data!$B:$B,data!$A:$A,$D28,data!$D:$D,$E$7-1,data!$E:$E,LEFT(F$7,1))</f>
        <v>1928.5</v>
      </c>
      <c r="G28" s="1">
        <f>SUMIFS(data!$B:$B,data!$A:$A,$D28,data!$D:$D,$E$7,data!$E:$E,LEFT(G$7,1))</f>
        <v>2069.1</v>
      </c>
      <c r="H28" s="1">
        <f>SUMIFS(data!$B:$B,data!$A:$A,$D28,data!$D:$D,$E$7,data!$E:$E,LEFT(H$7,1))</f>
        <v>2005.355</v>
      </c>
      <c r="I28" s="20">
        <f t="shared" ref="I28" si="23">IF(F28=0,"",H28/F28-1)</f>
        <v>3.9852216748768488E-2</v>
      </c>
    </row>
    <row r="29" spans="1:9" x14ac:dyDescent="0.35">
      <c r="A29" s="49">
        <f t="shared" ref="A29:B29" si="24">A28/A9</f>
        <v>9.5000000000000001E-2</v>
      </c>
      <c r="B29" s="39">
        <f t="shared" si="24"/>
        <v>9.4999999999999987E-2</v>
      </c>
      <c r="C29" s="39">
        <f>C28/C9</f>
        <v>9.4635981308411221E-2</v>
      </c>
      <c r="D29" s="8"/>
      <c r="E29" s="56" t="s">
        <v>57</v>
      </c>
      <c r="F29" s="39">
        <f t="shared" ref="F29" si="25">F28/F9</f>
        <v>9.5000000000000001E-2</v>
      </c>
      <c r="G29" s="39">
        <f t="shared" ref="G29" si="26">G28/G9</f>
        <v>9.5000000000000001E-2</v>
      </c>
      <c r="H29" s="39">
        <f>H28/H9</f>
        <v>9.4815839243498817E-2</v>
      </c>
      <c r="I29" s="20"/>
    </row>
    <row r="30" spans="1:9" x14ac:dyDescent="0.35">
      <c r="A30" s="40">
        <f>SUMIFS(data!$B:$B,data!$A:$A,$D30,data!$D:$D,$E$7-1,data!$C:$C,$A$2,data!$E:$E,LEFT(A$7,1))</f>
        <v>360.5</v>
      </c>
      <c r="B30" s="41">
        <f>SUMIFS(data!$B:$B,data!$A:$A,$D30,data!$D:$D,$E$7,data!$C:$C,$A$2,data!$E:$E,LEFT(B$7,1))</f>
        <v>377.30000000000007</v>
      </c>
      <c r="C30" s="41">
        <f>SUMIFS(data!$B:$B,data!$A:$A,$D30,data!$D:$D,$E$7,data!$C:$C,$A$2,data!$E:$E,LEFT(C$7,1))</f>
        <v>373.06500000000005</v>
      </c>
      <c r="D30" s="8" t="s">
        <v>11</v>
      </c>
      <c r="E30" s="51" t="str">
        <f>VLOOKUP(D30,table_indi,2,FALSE)</f>
        <v>frais de route</v>
      </c>
      <c r="F30" s="41">
        <f>SUMIFS(data!$B:$B,data!$A:$A,$D30,data!$D:$D,$E$7-1,data!$E:$E,LEFT(F$7,1))</f>
        <v>710.5</v>
      </c>
      <c r="G30" s="41">
        <f>SUMIFS(data!$B:$B,data!$A:$A,$D30,data!$D:$D,$E$7,data!$E:$E,LEFT(G$7,1))</f>
        <v>762.30000000000018</v>
      </c>
      <c r="H30" s="41">
        <f>SUMIFS(data!$B:$B,data!$A:$A,$D30,data!$D:$D,$E$7,data!$E:$E,LEFT(H$7,1))</f>
        <v>738.81500000000005</v>
      </c>
      <c r="I30" s="20">
        <f t="shared" ref="I30" si="27">IF(F30=0,"",H30/F30-1)</f>
        <v>3.9852216748768488E-2</v>
      </c>
    </row>
    <row r="31" spans="1:9" ht="15" thickBot="1" x14ac:dyDescent="0.4">
      <c r="A31" s="45">
        <f t="shared" ref="A31:B31" si="28">A30/A9</f>
        <v>3.5000000000000003E-2</v>
      </c>
      <c r="B31" s="46">
        <f t="shared" si="28"/>
        <v>3.5000000000000003E-2</v>
      </c>
      <c r="C31" s="46">
        <f>C30/C9</f>
        <v>3.4865887850467292E-2</v>
      </c>
      <c r="D31" s="8"/>
      <c r="E31" s="57" t="s">
        <v>60</v>
      </c>
      <c r="F31" s="46">
        <f t="shared" ref="F31" si="29">F30/F9</f>
        <v>3.5000000000000003E-2</v>
      </c>
      <c r="G31" s="46">
        <f t="shared" ref="G31" si="30">G30/G9</f>
        <v>3.500000000000001E-2</v>
      </c>
      <c r="H31" s="46">
        <f>H30/H9</f>
        <v>3.4932151300236407E-2</v>
      </c>
      <c r="I31" s="21"/>
    </row>
    <row r="32" spans="1:9" x14ac:dyDescent="0.35"/>
    <row r="33" spans="2:2" x14ac:dyDescent="0.35">
      <c r="B33" s="18"/>
    </row>
    <row r="34" spans="2:2" x14ac:dyDescent="0.35"/>
    <row r="35" spans="2:2" x14ac:dyDescent="0.35"/>
    <row r="36" spans="2:2" x14ac:dyDescent="0.35"/>
    <row r="37" spans="2:2" x14ac:dyDescent="0.35"/>
    <row r="38" spans="2:2" x14ac:dyDescent="0.35"/>
    <row r="39" spans="2:2" x14ac:dyDescent="0.35"/>
    <row r="40" spans="2:2" x14ac:dyDescent="0.35"/>
    <row r="41" spans="2:2" x14ac:dyDescent="0.35"/>
    <row r="42" spans="2:2" x14ac:dyDescent="0.35"/>
    <row r="43" spans="2:2" x14ac:dyDescent="0.35"/>
    <row r="44" spans="2:2" x14ac:dyDescent="0.35"/>
    <row r="45" spans="2:2" x14ac:dyDescent="0.35"/>
    <row r="46" spans="2:2" x14ac:dyDescent="0.35"/>
    <row r="47" spans="2:2" x14ac:dyDescent="0.35"/>
    <row r="48" spans="2:2" x14ac:dyDescent="0.35"/>
    <row r="49" x14ac:dyDescent="0.35"/>
    <row r="50" x14ac:dyDescent="0.35"/>
  </sheetData>
  <mergeCells count="3">
    <mergeCell ref="A5:C5"/>
    <mergeCell ref="F5:I5"/>
    <mergeCell ref="G6:I6"/>
  </mergeCells>
  <phoneticPr fontId="31" type="noConversion"/>
  <dataValidations count="3">
    <dataValidation type="list" allowBlank="1" showInputMessage="1" showErrorMessage="1" sqref="A2" xr:uid="{5ECDA94E-A95E-4F86-972A-F07AFF41B5F8}">
      <formula1>liste_mois</formula1>
    </dataValidation>
    <dataValidation type="whole" allowBlank="1" showInputMessage="1" showErrorMessage="1" sqref="A1" xr:uid="{51A39403-BE09-4DFF-BC0B-A521ED25C652}">
      <formula1>2020</formula1>
      <formula2>2030</formula2>
    </dataValidation>
    <dataValidation type="list" allowBlank="1" showInputMessage="1" showErrorMessage="1" sqref="D9:D12 D16 D18 D21:D23 D26 D28 D30:D31" xr:uid="{E2B93F45-19F9-488C-B8DD-37A26DADD98E}">
      <formula1>Liste_indi</formula1>
    </dataValidation>
  </dataValidations>
  <pageMargins left="0.25" right="0.25" top="0.75" bottom="0.75" header="0.3" footer="0.3"/>
  <pageSetup paperSize="9" scale="97" orientation="landscape" r:id="rId1"/>
  <headerFooter>
    <oddHeader>&amp;LEtude de cas&amp;CSOLILAINE&amp;RPhilippe PICARD</oddHeader>
    <oddFooter>&amp;LA6 - Pérennisation entreprise&amp;CContrôle de Gestion&amp;R&amp;D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A2" sqref="A2:A13"/>
    </sheetView>
  </sheetViews>
  <sheetFormatPr baseColWidth="10" defaultRowHeight="14.5" x14ac:dyDescent="0.35"/>
  <cols>
    <col min="2" max="2" width="34.7265625" customWidth="1"/>
    <col min="3" max="3" width="5" customWidth="1"/>
  </cols>
  <sheetData>
    <row r="1" spans="1:5" x14ac:dyDescent="0.35">
      <c r="A1" s="58" t="s">
        <v>12</v>
      </c>
      <c r="B1" s="58" t="s">
        <v>13</v>
      </c>
      <c r="D1" s="60" t="s">
        <v>26</v>
      </c>
      <c r="E1" s="60" t="s">
        <v>25</v>
      </c>
    </row>
    <row r="2" spans="1:5" x14ac:dyDescent="0.35">
      <c r="A2" s="10" t="s">
        <v>0</v>
      </c>
      <c r="B2" s="10" t="s">
        <v>38</v>
      </c>
      <c r="D2" s="61">
        <v>1</v>
      </c>
      <c r="E2" s="59" t="s">
        <v>15</v>
      </c>
    </row>
    <row r="3" spans="1:5" x14ac:dyDescent="0.35">
      <c r="A3" s="10" t="s">
        <v>1</v>
      </c>
      <c r="B3" s="10" t="s">
        <v>39</v>
      </c>
      <c r="D3" s="61">
        <v>2</v>
      </c>
      <c r="E3" s="59" t="s">
        <v>27</v>
      </c>
    </row>
    <row r="4" spans="1:5" x14ac:dyDescent="0.35">
      <c r="A4" s="10" t="s">
        <v>2</v>
      </c>
      <c r="B4" s="10" t="s">
        <v>40</v>
      </c>
      <c r="D4" s="61">
        <v>3</v>
      </c>
      <c r="E4" s="59" t="s">
        <v>28</v>
      </c>
    </row>
    <row r="5" spans="1:5" x14ac:dyDescent="0.35">
      <c r="A5" s="10" t="s">
        <v>3</v>
      </c>
      <c r="B5" s="10" t="s">
        <v>41</v>
      </c>
      <c r="D5" s="61">
        <v>4</v>
      </c>
      <c r="E5" s="59" t="s">
        <v>29</v>
      </c>
    </row>
    <row r="6" spans="1:5" x14ac:dyDescent="0.35">
      <c r="A6" s="10" t="s">
        <v>4</v>
      </c>
      <c r="B6" s="10" t="s">
        <v>42</v>
      </c>
      <c r="D6" s="61">
        <v>5</v>
      </c>
      <c r="E6" s="59" t="s">
        <v>30</v>
      </c>
    </row>
    <row r="7" spans="1:5" x14ac:dyDescent="0.35">
      <c r="A7" s="10" t="s">
        <v>5</v>
      </c>
      <c r="B7" s="10" t="s">
        <v>43</v>
      </c>
      <c r="D7" s="61">
        <v>6</v>
      </c>
      <c r="E7" s="59" t="s">
        <v>31</v>
      </c>
    </row>
    <row r="8" spans="1:5" x14ac:dyDescent="0.35">
      <c r="A8" s="10" t="s">
        <v>6</v>
      </c>
      <c r="B8" s="10" t="s">
        <v>44</v>
      </c>
      <c r="D8" s="61">
        <v>7</v>
      </c>
      <c r="E8" s="59" t="s">
        <v>32</v>
      </c>
    </row>
    <row r="9" spans="1:5" x14ac:dyDescent="0.35">
      <c r="A9" s="10" t="s">
        <v>7</v>
      </c>
      <c r="B9" s="10" t="s">
        <v>45</v>
      </c>
      <c r="D9" s="61">
        <v>8</v>
      </c>
      <c r="E9" s="59" t="s">
        <v>33</v>
      </c>
    </row>
    <row r="10" spans="1:5" x14ac:dyDescent="0.35">
      <c r="A10" s="10" t="s">
        <v>8</v>
      </c>
      <c r="B10" s="10" t="s">
        <v>46</v>
      </c>
      <c r="D10" s="61">
        <v>9</v>
      </c>
      <c r="E10" s="59" t="s">
        <v>34</v>
      </c>
    </row>
    <row r="11" spans="1:5" x14ac:dyDescent="0.35">
      <c r="A11" s="10" t="s">
        <v>9</v>
      </c>
      <c r="B11" s="10" t="s">
        <v>47</v>
      </c>
      <c r="D11" s="61">
        <v>10</v>
      </c>
      <c r="E11" s="59" t="s">
        <v>35</v>
      </c>
    </row>
    <row r="12" spans="1:5" x14ac:dyDescent="0.35">
      <c r="A12" s="10" t="s">
        <v>10</v>
      </c>
      <c r="B12" s="10" t="s">
        <v>48</v>
      </c>
      <c r="D12" s="61">
        <v>11</v>
      </c>
      <c r="E12" s="59" t="s">
        <v>36</v>
      </c>
    </row>
    <row r="13" spans="1:5" x14ac:dyDescent="0.35">
      <c r="A13" s="10" t="s">
        <v>11</v>
      </c>
      <c r="B13" s="10" t="s">
        <v>49</v>
      </c>
      <c r="D13" s="61">
        <v>12</v>
      </c>
      <c r="E13" s="59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workbookViewId="0">
      <selection sqref="A1:F73"/>
    </sheetView>
  </sheetViews>
  <sheetFormatPr baseColWidth="10" defaultRowHeight="14.5" x14ac:dyDescent="0.35"/>
  <cols>
    <col min="3" max="3" width="10.26953125" customWidth="1"/>
    <col min="5" max="5" width="6.81640625" customWidth="1"/>
    <col min="6" max="6" width="31.7265625" bestFit="1" customWidth="1"/>
  </cols>
  <sheetData>
    <row r="1" spans="1:6" x14ac:dyDescent="0.35">
      <c r="A1" s="10" t="s">
        <v>19</v>
      </c>
      <c r="B1" s="10" t="s">
        <v>20</v>
      </c>
      <c r="C1" s="10" t="s">
        <v>25</v>
      </c>
      <c r="D1" s="10" t="s">
        <v>21</v>
      </c>
      <c r="E1" s="10" t="s">
        <v>22</v>
      </c>
    </row>
    <row r="2" spans="1:6" x14ac:dyDescent="0.35">
      <c r="A2" t="s">
        <v>0</v>
      </c>
      <c r="B2">
        <v>10000</v>
      </c>
      <c r="C2">
        <v>1</v>
      </c>
      <c r="D2">
        <v>2020</v>
      </c>
      <c r="E2" t="s">
        <v>23</v>
      </c>
      <c r="F2" s="15" t="s">
        <v>38</v>
      </c>
    </row>
    <row r="3" spans="1:6" x14ac:dyDescent="0.35">
      <c r="A3" t="s">
        <v>1</v>
      </c>
      <c r="B3">
        <v>7</v>
      </c>
      <c r="C3">
        <v>1</v>
      </c>
      <c r="D3">
        <v>2020</v>
      </c>
      <c r="E3" t="s">
        <v>23</v>
      </c>
      <c r="F3" s="15" t="s">
        <v>39</v>
      </c>
    </row>
    <row r="4" spans="1:6" x14ac:dyDescent="0.35">
      <c r="A4" t="s">
        <v>2</v>
      </c>
      <c r="B4">
        <v>4500</v>
      </c>
      <c r="C4">
        <v>1</v>
      </c>
      <c r="D4">
        <v>2020</v>
      </c>
      <c r="E4" t="s">
        <v>23</v>
      </c>
      <c r="F4" s="15" t="s">
        <v>40</v>
      </c>
    </row>
    <row r="5" spans="1:6" x14ac:dyDescent="0.35">
      <c r="A5" t="s">
        <v>3</v>
      </c>
      <c r="B5">
        <v>300</v>
      </c>
      <c r="C5">
        <v>1</v>
      </c>
      <c r="D5">
        <v>2020</v>
      </c>
      <c r="E5" t="s">
        <v>23</v>
      </c>
      <c r="F5" s="15" t="s">
        <v>41</v>
      </c>
    </row>
    <row r="6" spans="1:6" x14ac:dyDescent="0.35">
      <c r="A6" t="s">
        <v>4</v>
      </c>
      <c r="B6">
        <v>1500</v>
      </c>
      <c r="C6">
        <v>1</v>
      </c>
      <c r="D6">
        <v>2020</v>
      </c>
      <c r="E6" t="s">
        <v>23</v>
      </c>
      <c r="F6" s="15" t="s">
        <v>42</v>
      </c>
    </row>
    <row r="7" spans="1:6" x14ac:dyDescent="0.35">
      <c r="A7" t="s">
        <v>5</v>
      </c>
      <c r="B7">
        <v>50</v>
      </c>
      <c r="C7">
        <v>1</v>
      </c>
      <c r="D7">
        <v>2020</v>
      </c>
      <c r="E7" t="s">
        <v>23</v>
      </c>
      <c r="F7" s="15" t="s">
        <v>43</v>
      </c>
    </row>
    <row r="8" spans="1:6" x14ac:dyDescent="0.35">
      <c r="A8" t="s">
        <v>6</v>
      </c>
      <c r="B8">
        <v>10</v>
      </c>
      <c r="C8">
        <v>1</v>
      </c>
      <c r="D8">
        <v>2020</v>
      </c>
      <c r="E8" t="s">
        <v>23</v>
      </c>
      <c r="F8" s="15" t="s">
        <v>44</v>
      </c>
    </row>
    <row r="9" spans="1:6" x14ac:dyDescent="0.35">
      <c r="A9" t="s">
        <v>7</v>
      </c>
      <c r="B9">
        <v>10</v>
      </c>
      <c r="C9">
        <v>1</v>
      </c>
      <c r="D9">
        <v>2020</v>
      </c>
      <c r="E9" t="s">
        <v>23</v>
      </c>
      <c r="F9" s="15" t="s">
        <v>45</v>
      </c>
    </row>
    <row r="10" spans="1:6" x14ac:dyDescent="0.35">
      <c r="A10" t="s">
        <v>8</v>
      </c>
      <c r="B10">
        <v>8</v>
      </c>
      <c r="C10">
        <v>1</v>
      </c>
      <c r="D10">
        <v>2020</v>
      </c>
      <c r="E10" t="s">
        <v>23</v>
      </c>
      <c r="F10" s="15" t="s">
        <v>46</v>
      </c>
    </row>
    <row r="11" spans="1:6" x14ac:dyDescent="0.35">
      <c r="A11" t="s">
        <v>9</v>
      </c>
      <c r="B11">
        <v>10000</v>
      </c>
      <c r="C11">
        <v>1</v>
      </c>
      <c r="D11">
        <v>2020</v>
      </c>
      <c r="E11" t="s">
        <v>23</v>
      </c>
      <c r="F11" s="15" t="s">
        <v>47</v>
      </c>
    </row>
    <row r="12" spans="1:6" x14ac:dyDescent="0.35">
      <c r="A12" t="s">
        <v>10</v>
      </c>
      <c r="B12">
        <v>950</v>
      </c>
      <c r="C12">
        <v>1</v>
      </c>
      <c r="D12">
        <v>2020</v>
      </c>
      <c r="E12" t="s">
        <v>23</v>
      </c>
      <c r="F12" s="15" t="s">
        <v>48</v>
      </c>
    </row>
    <row r="13" spans="1:6" x14ac:dyDescent="0.35">
      <c r="A13" t="s">
        <v>11</v>
      </c>
      <c r="B13">
        <v>350</v>
      </c>
      <c r="C13">
        <v>1</v>
      </c>
      <c r="D13">
        <v>2020</v>
      </c>
      <c r="E13" t="s">
        <v>23</v>
      </c>
      <c r="F13" s="15" t="s">
        <v>49</v>
      </c>
    </row>
    <row r="14" spans="1:6" x14ac:dyDescent="0.35">
      <c r="A14" t="s">
        <v>0</v>
      </c>
      <c r="B14">
        <v>10300</v>
      </c>
      <c r="C14">
        <v>2</v>
      </c>
      <c r="D14">
        <v>2020</v>
      </c>
      <c r="E14" t="s">
        <v>23</v>
      </c>
      <c r="F14" s="15" t="s">
        <v>38</v>
      </c>
    </row>
    <row r="15" spans="1:6" x14ac:dyDescent="0.35">
      <c r="A15" t="s">
        <v>1</v>
      </c>
      <c r="B15">
        <v>7.21</v>
      </c>
      <c r="C15">
        <v>2</v>
      </c>
      <c r="D15">
        <v>2020</v>
      </c>
      <c r="E15" t="s">
        <v>23</v>
      </c>
      <c r="F15" s="15" t="s">
        <v>39</v>
      </c>
    </row>
    <row r="16" spans="1:6" x14ac:dyDescent="0.35">
      <c r="A16" t="s">
        <v>2</v>
      </c>
      <c r="B16">
        <v>4635</v>
      </c>
      <c r="C16">
        <v>2</v>
      </c>
      <c r="D16">
        <v>2020</v>
      </c>
      <c r="E16" t="s">
        <v>23</v>
      </c>
      <c r="F16" s="15" t="s">
        <v>40</v>
      </c>
    </row>
    <row r="17" spans="1:6" x14ac:dyDescent="0.35">
      <c r="A17" t="s">
        <v>3</v>
      </c>
      <c r="B17">
        <v>309</v>
      </c>
      <c r="C17">
        <v>2</v>
      </c>
      <c r="D17">
        <v>2020</v>
      </c>
      <c r="E17" t="s">
        <v>23</v>
      </c>
      <c r="F17" s="15" t="s">
        <v>41</v>
      </c>
    </row>
    <row r="18" spans="1:6" x14ac:dyDescent="0.35">
      <c r="A18" t="s">
        <v>4</v>
      </c>
      <c r="B18">
        <v>1545</v>
      </c>
      <c r="C18">
        <v>2</v>
      </c>
      <c r="D18">
        <v>2020</v>
      </c>
      <c r="E18" t="s">
        <v>23</v>
      </c>
      <c r="F18" s="15" t="s">
        <v>42</v>
      </c>
    </row>
    <row r="19" spans="1:6" x14ac:dyDescent="0.35">
      <c r="A19" t="s">
        <v>5</v>
      </c>
      <c r="B19">
        <v>51.5</v>
      </c>
      <c r="C19">
        <v>2</v>
      </c>
      <c r="D19">
        <v>2020</v>
      </c>
      <c r="E19" t="s">
        <v>23</v>
      </c>
      <c r="F19" s="15" t="s">
        <v>43</v>
      </c>
    </row>
    <row r="20" spans="1:6" x14ac:dyDescent="0.35">
      <c r="A20" t="s">
        <v>6</v>
      </c>
      <c r="B20">
        <v>10.3</v>
      </c>
      <c r="C20">
        <v>2</v>
      </c>
      <c r="D20">
        <v>2020</v>
      </c>
      <c r="E20" t="s">
        <v>23</v>
      </c>
      <c r="F20" s="15" t="s">
        <v>44</v>
      </c>
    </row>
    <row r="21" spans="1:6" x14ac:dyDescent="0.35">
      <c r="A21" t="s">
        <v>7</v>
      </c>
      <c r="B21">
        <v>10.3</v>
      </c>
      <c r="C21">
        <v>2</v>
      </c>
      <c r="D21">
        <v>2020</v>
      </c>
      <c r="E21" t="s">
        <v>23</v>
      </c>
      <c r="F21" s="15" t="s">
        <v>45</v>
      </c>
    </row>
    <row r="22" spans="1:6" x14ac:dyDescent="0.35">
      <c r="A22" t="s">
        <v>8</v>
      </c>
      <c r="B22">
        <v>8.24</v>
      </c>
      <c r="C22">
        <v>2</v>
      </c>
      <c r="D22">
        <v>2020</v>
      </c>
      <c r="E22" t="s">
        <v>23</v>
      </c>
      <c r="F22" s="15" t="s">
        <v>46</v>
      </c>
    </row>
    <row r="23" spans="1:6" x14ac:dyDescent="0.35">
      <c r="A23" t="s">
        <v>9</v>
      </c>
      <c r="B23">
        <v>10300</v>
      </c>
      <c r="C23">
        <v>2</v>
      </c>
      <c r="D23">
        <v>2020</v>
      </c>
      <c r="E23" t="s">
        <v>23</v>
      </c>
      <c r="F23" s="15" t="s">
        <v>47</v>
      </c>
    </row>
    <row r="24" spans="1:6" x14ac:dyDescent="0.35">
      <c r="A24" t="s">
        <v>10</v>
      </c>
      <c r="B24">
        <v>978.5</v>
      </c>
      <c r="C24">
        <v>2</v>
      </c>
      <c r="D24">
        <v>2020</v>
      </c>
      <c r="E24" t="s">
        <v>23</v>
      </c>
      <c r="F24" s="15" t="s">
        <v>48</v>
      </c>
    </row>
    <row r="25" spans="1:6" x14ac:dyDescent="0.35">
      <c r="A25" t="s">
        <v>11</v>
      </c>
      <c r="B25">
        <v>360.5</v>
      </c>
      <c r="C25">
        <v>2</v>
      </c>
      <c r="D25">
        <v>2020</v>
      </c>
      <c r="E25" t="s">
        <v>23</v>
      </c>
      <c r="F25" s="15" t="s">
        <v>49</v>
      </c>
    </row>
    <row r="26" spans="1:6" x14ac:dyDescent="0.35">
      <c r="A26" t="s">
        <v>0</v>
      </c>
      <c r="B26">
        <v>11000</v>
      </c>
      <c r="C26">
        <v>1</v>
      </c>
      <c r="D26">
        <v>2021</v>
      </c>
      <c r="E26" t="s">
        <v>24</v>
      </c>
      <c r="F26" s="15" t="s">
        <v>38</v>
      </c>
    </row>
    <row r="27" spans="1:6" x14ac:dyDescent="0.35">
      <c r="A27" t="s">
        <v>1</v>
      </c>
      <c r="B27">
        <v>7.7000000000000011</v>
      </c>
      <c r="C27">
        <v>1</v>
      </c>
      <c r="D27">
        <v>2021</v>
      </c>
      <c r="E27" t="s">
        <v>24</v>
      </c>
      <c r="F27" s="15" t="s">
        <v>39</v>
      </c>
    </row>
    <row r="28" spans="1:6" x14ac:dyDescent="0.35">
      <c r="A28" t="s">
        <v>2</v>
      </c>
      <c r="B28">
        <v>4950</v>
      </c>
      <c r="C28">
        <v>1</v>
      </c>
      <c r="D28">
        <v>2021</v>
      </c>
      <c r="E28" t="s">
        <v>24</v>
      </c>
      <c r="F28" s="15" t="s">
        <v>40</v>
      </c>
    </row>
    <row r="29" spans="1:6" x14ac:dyDescent="0.35">
      <c r="A29" t="s">
        <v>3</v>
      </c>
      <c r="B29">
        <v>330</v>
      </c>
      <c r="C29">
        <v>1</v>
      </c>
      <c r="D29">
        <v>2021</v>
      </c>
      <c r="E29" t="s">
        <v>24</v>
      </c>
      <c r="F29" s="15" t="s">
        <v>41</v>
      </c>
    </row>
    <row r="30" spans="1:6" x14ac:dyDescent="0.35">
      <c r="A30" t="s">
        <v>4</v>
      </c>
      <c r="B30">
        <v>1650.0000000000002</v>
      </c>
      <c r="C30">
        <v>1</v>
      </c>
      <c r="D30">
        <v>2021</v>
      </c>
      <c r="E30" t="s">
        <v>24</v>
      </c>
      <c r="F30" s="15" t="s">
        <v>42</v>
      </c>
    </row>
    <row r="31" spans="1:6" x14ac:dyDescent="0.35">
      <c r="A31" t="s">
        <v>5</v>
      </c>
      <c r="B31">
        <v>55.000000000000007</v>
      </c>
      <c r="C31">
        <v>1</v>
      </c>
      <c r="D31">
        <v>2021</v>
      </c>
      <c r="E31" t="s">
        <v>24</v>
      </c>
      <c r="F31" s="15" t="s">
        <v>43</v>
      </c>
    </row>
    <row r="32" spans="1:6" x14ac:dyDescent="0.35">
      <c r="A32" t="s">
        <v>6</v>
      </c>
      <c r="B32">
        <v>11</v>
      </c>
      <c r="C32">
        <v>1</v>
      </c>
      <c r="D32">
        <v>2021</v>
      </c>
      <c r="E32" t="s">
        <v>24</v>
      </c>
      <c r="F32" s="15" t="s">
        <v>44</v>
      </c>
    </row>
    <row r="33" spans="1:6" x14ac:dyDescent="0.35">
      <c r="A33" t="s">
        <v>7</v>
      </c>
      <c r="B33">
        <v>11</v>
      </c>
      <c r="C33">
        <v>1</v>
      </c>
      <c r="D33">
        <v>2021</v>
      </c>
      <c r="E33" t="s">
        <v>24</v>
      </c>
      <c r="F33" s="15" t="s">
        <v>45</v>
      </c>
    </row>
    <row r="34" spans="1:6" x14ac:dyDescent="0.35">
      <c r="A34" t="s">
        <v>8</v>
      </c>
      <c r="B34">
        <v>8.8000000000000007</v>
      </c>
      <c r="C34">
        <v>1</v>
      </c>
      <c r="D34">
        <v>2021</v>
      </c>
      <c r="E34" t="s">
        <v>24</v>
      </c>
      <c r="F34" s="15" t="s">
        <v>46</v>
      </c>
    </row>
    <row r="35" spans="1:6" x14ac:dyDescent="0.35">
      <c r="A35" t="s">
        <v>9</v>
      </c>
      <c r="B35">
        <v>11000</v>
      </c>
      <c r="C35">
        <v>1</v>
      </c>
      <c r="D35">
        <v>2021</v>
      </c>
      <c r="E35" t="s">
        <v>24</v>
      </c>
      <c r="F35" s="15" t="s">
        <v>47</v>
      </c>
    </row>
    <row r="36" spans="1:6" x14ac:dyDescent="0.35">
      <c r="A36" t="s">
        <v>10</v>
      </c>
      <c r="B36">
        <v>1045</v>
      </c>
      <c r="C36">
        <v>1</v>
      </c>
      <c r="D36">
        <v>2021</v>
      </c>
      <c r="E36" t="s">
        <v>24</v>
      </c>
      <c r="F36" s="15" t="s">
        <v>48</v>
      </c>
    </row>
    <row r="37" spans="1:6" x14ac:dyDescent="0.35">
      <c r="A37" t="s">
        <v>11</v>
      </c>
      <c r="B37">
        <v>385.00000000000006</v>
      </c>
      <c r="C37">
        <v>1</v>
      </c>
      <c r="D37">
        <v>2021</v>
      </c>
      <c r="E37" t="s">
        <v>24</v>
      </c>
      <c r="F37" s="15" t="s">
        <v>49</v>
      </c>
    </row>
    <row r="38" spans="1:6" x14ac:dyDescent="0.35">
      <c r="A38" t="s">
        <v>0</v>
      </c>
      <c r="B38">
        <v>10450</v>
      </c>
      <c r="C38">
        <v>1</v>
      </c>
      <c r="D38">
        <v>2021</v>
      </c>
      <c r="E38" t="s">
        <v>23</v>
      </c>
      <c r="F38" s="15" t="s">
        <v>38</v>
      </c>
    </row>
    <row r="39" spans="1:6" x14ac:dyDescent="0.35">
      <c r="A39" t="s">
        <v>1</v>
      </c>
      <c r="B39">
        <v>7.3150000000000004</v>
      </c>
      <c r="C39">
        <v>1</v>
      </c>
      <c r="D39">
        <v>2021</v>
      </c>
      <c r="E39" t="s">
        <v>23</v>
      </c>
      <c r="F39" s="15" t="s">
        <v>39</v>
      </c>
    </row>
    <row r="40" spans="1:6" x14ac:dyDescent="0.35">
      <c r="A40" t="s">
        <v>2</v>
      </c>
      <c r="B40">
        <v>4702.5</v>
      </c>
      <c r="C40">
        <v>1</v>
      </c>
      <c r="D40">
        <v>2021</v>
      </c>
      <c r="E40" t="s">
        <v>23</v>
      </c>
      <c r="F40" s="15" t="s">
        <v>40</v>
      </c>
    </row>
    <row r="41" spans="1:6" x14ac:dyDescent="0.35">
      <c r="A41" t="s">
        <v>3</v>
      </c>
      <c r="B41">
        <v>313.5</v>
      </c>
      <c r="C41">
        <v>1</v>
      </c>
      <c r="D41">
        <v>2021</v>
      </c>
      <c r="E41" t="s">
        <v>23</v>
      </c>
      <c r="F41" s="15" t="s">
        <v>41</v>
      </c>
    </row>
    <row r="42" spans="1:6" x14ac:dyDescent="0.35">
      <c r="A42" t="s">
        <v>4</v>
      </c>
      <c r="B42">
        <v>1567.5000000000002</v>
      </c>
      <c r="C42">
        <v>1</v>
      </c>
      <c r="D42">
        <v>2021</v>
      </c>
      <c r="E42" t="s">
        <v>23</v>
      </c>
      <c r="F42" s="15" t="s">
        <v>42</v>
      </c>
    </row>
    <row r="43" spans="1:6" x14ac:dyDescent="0.35">
      <c r="A43" t="s">
        <v>5</v>
      </c>
      <c r="B43">
        <v>52.250000000000007</v>
      </c>
      <c r="C43">
        <v>1</v>
      </c>
      <c r="D43">
        <v>2021</v>
      </c>
      <c r="E43" t="s">
        <v>23</v>
      </c>
      <c r="F43" s="15" t="s">
        <v>43</v>
      </c>
    </row>
    <row r="44" spans="1:6" x14ac:dyDescent="0.35">
      <c r="A44" t="s">
        <v>6</v>
      </c>
      <c r="B44">
        <v>10.45</v>
      </c>
      <c r="C44">
        <v>1</v>
      </c>
      <c r="D44">
        <v>2021</v>
      </c>
      <c r="E44" t="s">
        <v>23</v>
      </c>
      <c r="F44" s="15" t="s">
        <v>44</v>
      </c>
    </row>
    <row r="45" spans="1:6" x14ac:dyDescent="0.35">
      <c r="A45" t="s">
        <v>7</v>
      </c>
      <c r="B45">
        <v>10.45</v>
      </c>
      <c r="C45">
        <v>1</v>
      </c>
      <c r="D45">
        <v>2021</v>
      </c>
      <c r="E45" t="s">
        <v>23</v>
      </c>
      <c r="F45" s="15" t="s">
        <v>45</v>
      </c>
    </row>
    <row r="46" spans="1:6" x14ac:dyDescent="0.35">
      <c r="A46" t="s">
        <v>8</v>
      </c>
      <c r="B46">
        <v>8.36</v>
      </c>
      <c r="C46">
        <v>1</v>
      </c>
      <c r="D46">
        <v>2021</v>
      </c>
      <c r="E46" t="s">
        <v>23</v>
      </c>
      <c r="F46" s="15" t="s">
        <v>46</v>
      </c>
    </row>
    <row r="47" spans="1:6" x14ac:dyDescent="0.35">
      <c r="A47" t="s">
        <v>9</v>
      </c>
      <c r="B47">
        <v>10450</v>
      </c>
      <c r="C47">
        <v>1</v>
      </c>
      <c r="D47">
        <v>2021</v>
      </c>
      <c r="E47" t="s">
        <v>23</v>
      </c>
      <c r="F47" s="15" t="s">
        <v>47</v>
      </c>
    </row>
    <row r="48" spans="1:6" x14ac:dyDescent="0.35">
      <c r="A48" t="s">
        <v>10</v>
      </c>
      <c r="B48">
        <v>992.75</v>
      </c>
      <c r="C48">
        <v>1</v>
      </c>
      <c r="D48">
        <v>2021</v>
      </c>
      <c r="E48" t="s">
        <v>23</v>
      </c>
      <c r="F48" s="15" t="s">
        <v>48</v>
      </c>
    </row>
    <row r="49" spans="1:6" x14ac:dyDescent="0.35">
      <c r="A49" t="s">
        <v>11</v>
      </c>
      <c r="B49">
        <v>365.75000000000006</v>
      </c>
      <c r="C49">
        <v>1</v>
      </c>
      <c r="D49">
        <v>2021</v>
      </c>
      <c r="E49" t="s">
        <v>23</v>
      </c>
      <c r="F49" s="15" t="s">
        <v>49</v>
      </c>
    </row>
    <row r="50" spans="1:6" x14ac:dyDescent="0.35">
      <c r="A50" t="s">
        <v>0</v>
      </c>
      <c r="B50">
        <v>10700</v>
      </c>
      <c r="C50">
        <v>2</v>
      </c>
      <c r="D50">
        <v>2021</v>
      </c>
      <c r="E50" t="s">
        <v>23</v>
      </c>
      <c r="F50" s="15" t="s">
        <v>38</v>
      </c>
    </row>
    <row r="51" spans="1:6" x14ac:dyDescent="0.35">
      <c r="A51" t="s">
        <v>1</v>
      </c>
      <c r="B51">
        <v>7.4613000000000005</v>
      </c>
      <c r="C51">
        <v>2</v>
      </c>
      <c r="D51">
        <v>2021</v>
      </c>
      <c r="E51" t="s">
        <v>23</v>
      </c>
      <c r="F51" s="15" t="s">
        <v>39</v>
      </c>
    </row>
    <row r="52" spans="1:6" x14ac:dyDescent="0.35">
      <c r="A52" t="s">
        <v>2</v>
      </c>
      <c r="B52">
        <v>4796.55</v>
      </c>
      <c r="C52">
        <v>2</v>
      </c>
      <c r="D52">
        <v>2021</v>
      </c>
      <c r="E52" t="s">
        <v>23</v>
      </c>
      <c r="F52" s="15" t="s">
        <v>40</v>
      </c>
    </row>
    <row r="53" spans="1:6" x14ac:dyDescent="0.35">
      <c r="A53" t="s">
        <v>3</v>
      </c>
      <c r="B53">
        <v>319.77</v>
      </c>
      <c r="C53">
        <v>2</v>
      </c>
      <c r="D53">
        <v>2021</v>
      </c>
      <c r="E53" t="s">
        <v>23</v>
      </c>
      <c r="F53" s="15" t="s">
        <v>41</v>
      </c>
    </row>
    <row r="54" spans="1:6" x14ac:dyDescent="0.35">
      <c r="A54" t="s">
        <v>4</v>
      </c>
      <c r="B54">
        <v>1598.8500000000004</v>
      </c>
      <c r="C54">
        <v>2</v>
      </c>
      <c r="D54">
        <v>2021</v>
      </c>
      <c r="E54" t="s">
        <v>23</v>
      </c>
      <c r="F54" s="15" t="s">
        <v>42</v>
      </c>
    </row>
    <row r="55" spans="1:6" x14ac:dyDescent="0.35">
      <c r="A55" t="s">
        <v>5</v>
      </c>
      <c r="B55">
        <v>53.295000000000009</v>
      </c>
      <c r="C55">
        <v>2</v>
      </c>
      <c r="D55">
        <v>2021</v>
      </c>
      <c r="E55" t="s">
        <v>23</v>
      </c>
      <c r="F55" s="15" t="s">
        <v>43</v>
      </c>
    </row>
    <row r="56" spans="1:6" x14ac:dyDescent="0.35">
      <c r="A56" t="s">
        <v>6</v>
      </c>
      <c r="B56">
        <v>10.658999999999999</v>
      </c>
      <c r="C56">
        <v>2</v>
      </c>
      <c r="D56">
        <v>2021</v>
      </c>
      <c r="E56" t="s">
        <v>23</v>
      </c>
      <c r="F56" s="15" t="s">
        <v>44</v>
      </c>
    </row>
    <row r="57" spans="1:6" x14ac:dyDescent="0.35">
      <c r="A57" t="s">
        <v>7</v>
      </c>
      <c r="B57">
        <v>10.658999999999999</v>
      </c>
      <c r="C57">
        <v>2</v>
      </c>
      <c r="D57">
        <v>2021</v>
      </c>
      <c r="E57" t="s">
        <v>23</v>
      </c>
      <c r="F57" s="15" t="s">
        <v>45</v>
      </c>
    </row>
    <row r="58" spans="1:6" x14ac:dyDescent="0.35">
      <c r="A58" t="s">
        <v>8</v>
      </c>
      <c r="B58">
        <v>8.5271999999999988</v>
      </c>
      <c r="C58">
        <v>2</v>
      </c>
      <c r="D58">
        <v>2021</v>
      </c>
      <c r="E58" t="s">
        <v>23</v>
      </c>
      <c r="F58" s="15" t="s">
        <v>46</v>
      </c>
    </row>
    <row r="59" spans="1:6" x14ac:dyDescent="0.35">
      <c r="A59" t="s">
        <v>9</v>
      </c>
      <c r="B59">
        <v>10659</v>
      </c>
      <c r="C59">
        <v>2</v>
      </c>
      <c r="D59">
        <v>2021</v>
      </c>
      <c r="E59" t="s">
        <v>23</v>
      </c>
      <c r="F59" s="15" t="s">
        <v>47</v>
      </c>
    </row>
    <row r="60" spans="1:6" x14ac:dyDescent="0.35">
      <c r="A60" t="s">
        <v>10</v>
      </c>
      <c r="B60">
        <v>1012.605</v>
      </c>
      <c r="C60">
        <v>2</v>
      </c>
      <c r="D60">
        <v>2021</v>
      </c>
      <c r="E60" t="s">
        <v>23</v>
      </c>
      <c r="F60" s="15" t="s">
        <v>48</v>
      </c>
    </row>
    <row r="61" spans="1:6" x14ac:dyDescent="0.35">
      <c r="A61" t="s">
        <v>11</v>
      </c>
      <c r="B61">
        <v>373.06500000000005</v>
      </c>
      <c r="C61">
        <v>2</v>
      </c>
      <c r="D61">
        <v>2021</v>
      </c>
      <c r="E61" t="s">
        <v>23</v>
      </c>
      <c r="F61" s="15" t="s">
        <v>49</v>
      </c>
    </row>
    <row r="62" spans="1:6" x14ac:dyDescent="0.35">
      <c r="A62" t="s">
        <v>0</v>
      </c>
      <c r="B62">
        <v>10780</v>
      </c>
      <c r="C62">
        <v>2</v>
      </c>
      <c r="D62">
        <v>2021</v>
      </c>
      <c r="E62" t="s">
        <v>24</v>
      </c>
      <c r="F62" s="15" t="s">
        <v>38</v>
      </c>
    </row>
    <row r="63" spans="1:6" x14ac:dyDescent="0.35">
      <c r="A63" t="s">
        <v>1</v>
      </c>
      <c r="B63">
        <v>7.5460000000000012</v>
      </c>
      <c r="C63">
        <v>2</v>
      </c>
      <c r="D63">
        <v>2021</v>
      </c>
      <c r="E63" t="s">
        <v>24</v>
      </c>
      <c r="F63" s="15" t="s">
        <v>39</v>
      </c>
    </row>
    <row r="64" spans="1:6" x14ac:dyDescent="0.35">
      <c r="A64" t="s">
        <v>2</v>
      </c>
      <c r="B64">
        <v>4851</v>
      </c>
      <c r="C64">
        <v>2</v>
      </c>
      <c r="D64">
        <v>2021</v>
      </c>
      <c r="E64" t="s">
        <v>24</v>
      </c>
      <c r="F64" s="15" t="s">
        <v>40</v>
      </c>
    </row>
    <row r="65" spans="1:6" x14ac:dyDescent="0.35">
      <c r="A65" t="s">
        <v>3</v>
      </c>
      <c r="B65">
        <v>323.39999999999998</v>
      </c>
      <c r="C65">
        <v>2</v>
      </c>
      <c r="D65">
        <v>2021</v>
      </c>
      <c r="E65" t="s">
        <v>24</v>
      </c>
      <c r="F65" s="15" t="s">
        <v>41</v>
      </c>
    </row>
    <row r="66" spans="1:6" x14ac:dyDescent="0.35">
      <c r="A66" t="s">
        <v>4</v>
      </c>
      <c r="B66">
        <v>1617.0000000000002</v>
      </c>
      <c r="C66">
        <v>2</v>
      </c>
      <c r="D66">
        <v>2021</v>
      </c>
      <c r="E66" t="s">
        <v>24</v>
      </c>
      <c r="F66" s="15" t="s">
        <v>42</v>
      </c>
    </row>
    <row r="67" spans="1:6" x14ac:dyDescent="0.35">
      <c r="A67" t="s">
        <v>5</v>
      </c>
      <c r="B67">
        <v>53.900000000000006</v>
      </c>
      <c r="C67">
        <v>2</v>
      </c>
      <c r="D67">
        <v>2021</v>
      </c>
      <c r="E67" t="s">
        <v>24</v>
      </c>
      <c r="F67" s="15" t="s">
        <v>43</v>
      </c>
    </row>
    <row r="68" spans="1:6" x14ac:dyDescent="0.35">
      <c r="A68" t="s">
        <v>6</v>
      </c>
      <c r="B68">
        <v>10.78</v>
      </c>
      <c r="C68">
        <v>2</v>
      </c>
      <c r="D68">
        <v>2021</v>
      </c>
      <c r="E68" t="s">
        <v>24</v>
      </c>
      <c r="F68" s="15" t="s">
        <v>44</v>
      </c>
    </row>
    <row r="69" spans="1:6" x14ac:dyDescent="0.35">
      <c r="A69" t="s">
        <v>7</v>
      </c>
      <c r="B69">
        <v>10.78</v>
      </c>
      <c r="C69">
        <v>2</v>
      </c>
      <c r="D69">
        <v>2021</v>
      </c>
      <c r="E69" t="s">
        <v>24</v>
      </c>
      <c r="F69" s="15" t="s">
        <v>45</v>
      </c>
    </row>
    <row r="70" spans="1:6" x14ac:dyDescent="0.35">
      <c r="A70" t="s">
        <v>8</v>
      </c>
      <c r="B70">
        <v>8.6240000000000006</v>
      </c>
      <c r="C70">
        <v>2</v>
      </c>
      <c r="D70">
        <v>2021</v>
      </c>
      <c r="E70" t="s">
        <v>24</v>
      </c>
      <c r="F70" s="15" t="s">
        <v>46</v>
      </c>
    </row>
    <row r="71" spans="1:6" x14ac:dyDescent="0.35">
      <c r="A71" t="s">
        <v>9</v>
      </c>
      <c r="B71">
        <v>10780</v>
      </c>
      <c r="C71">
        <v>2</v>
      </c>
      <c r="D71">
        <v>2021</v>
      </c>
      <c r="E71" t="s">
        <v>24</v>
      </c>
      <c r="F71" s="15" t="s">
        <v>47</v>
      </c>
    </row>
    <row r="72" spans="1:6" x14ac:dyDescent="0.35">
      <c r="A72" t="s">
        <v>10</v>
      </c>
      <c r="B72">
        <v>1024.0999999999999</v>
      </c>
      <c r="C72">
        <v>2</v>
      </c>
      <c r="D72">
        <v>2021</v>
      </c>
      <c r="E72" t="s">
        <v>24</v>
      </c>
      <c r="F72" s="15" t="s">
        <v>48</v>
      </c>
    </row>
    <row r="73" spans="1:6" x14ac:dyDescent="0.35">
      <c r="A73" t="s">
        <v>11</v>
      </c>
      <c r="B73">
        <v>377.30000000000007</v>
      </c>
      <c r="C73">
        <v>2</v>
      </c>
      <c r="D73">
        <v>2021</v>
      </c>
      <c r="E73" t="s">
        <v>24</v>
      </c>
      <c r="F73" s="15" t="s">
        <v>49</v>
      </c>
    </row>
  </sheetData>
  <autoFilter ref="A1:F7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9"/>
  <sheetViews>
    <sheetView topLeftCell="A31" workbookViewId="0">
      <selection activeCell="A22" sqref="A22"/>
    </sheetView>
  </sheetViews>
  <sheetFormatPr baseColWidth="10" defaultColWidth="0" defaultRowHeight="14.5" zeroHeight="1" x14ac:dyDescent="0.35"/>
  <cols>
    <col min="1" max="1" width="79.26953125" customWidth="1"/>
    <col min="2" max="16384" width="11.453125" hidden="1"/>
  </cols>
  <sheetData>
    <row r="1" spans="1:1" ht="22.5" x14ac:dyDescent="0.45">
      <c r="A1" s="62" t="s">
        <v>61</v>
      </c>
    </row>
    <row r="2" spans="1:1" x14ac:dyDescent="0.35"/>
    <row r="3" spans="1:1" ht="20" thickBot="1" x14ac:dyDescent="0.5">
      <c r="A3" s="63" t="s">
        <v>62</v>
      </c>
    </row>
    <row r="4" spans="1:1" ht="15" thickTop="1" x14ac:dyDescent="0.35"/>
    <row r="5" spans="1:1" x14ac:dyDescent="0.35">
      <c r="A5" s="64" t="s">
        <v>63</v>
      </c>
    </row>
    <row r="6" spans="1:1" x14ac:dyDescent="0.35">
      <c r="A6" s="65" t="s">
        <v>64</v>
      </c>
    </row>
    <row r="7" spans="1:1" x14ac:dyDescent="0.35">
      <c r="A7" s="66" t="s">
        <v>65</v>
      </c>
    </row>
    <row r="8" spans="1:1" x14ac:dyDescent="0.35">
      <c r="A8" s="66" t="s">
        <v>66</v>
      </c>
    </row>
    <row r="9" spans="1:1" x14ac:dyDescent="0.35"/>
    <row r="10" spans="1:1" x14ac:dyDescent="0.35">
      <c r="A10" s="67" t="s">
        <v>67</v>
      </c>
    </row>
    <row r="11" spans="1:1" x14ac:dyDescent="0.35">
      <c r="A11" s="68"/>
    </row>
    <row r="12" spans="1:1" x14ac:dyDescent="0.35">
      <c r="A12" s="65" t="s">
        <v>68</v>
      </c>
    </row>
    <row r="13" spans="1:1" x14ac:dyDescent="0.35">
      <c r="A13" s="66" t="s">
        <v>69</v>
      </c>
    </row>
    <row r="14" spans="1:1" x14ac:dyDescent="0.35"/>
    <row r="15" spans="1:1" x14ac:dyDescent="0.35">
      <c r="A15" s="69" t="s">
        <v>70</v>
      </c>
    </row>
    <row r="16" spans="1:1" x14ac:dyDescent="0.35">
      <c r="A16" s="68"/>
    </row>
    <row r="17" spans="1:1" x14ac:dyDescent="0.35">
      <c r="A17" s="65" t="s">
        <v>71</v>
      </c>
    </row>
    <row r="18" spans="1:1" x14ac:dyDescent="0.35">
      <c r="A18" s="66" t="s">
        <v>72</v>
      </c>
    </row>
    <row r="19" spans="1:1" x14ac:dyDescent="0.35">
      <c r="A19" s="66" t="s">
        <v>73</v>
      </c>
    </row>
    <row r="20" spans="1:1" x14ac:dyDescent="0.35">
      <c r="A20" s="66" t="s">
        <v>74</v>
      </c>
    </row>
    <row r="21" spans="1:1" x14ac:dyDescent="0.35">
      <c r="A21" s="66" t="s">
        <v>75</v>
      </c>
    </row>
    <row r="22" spans="1:1" x14ac:dyDescent="0.35">
      <c r="A22" s="70"/>
    </row>
    <row r="23" spans="1:1" ht="15.5" x14ac:dyDescent="0.35">
      <c r="A23" s="64" t="s">
        <v>76</v>
      </c>
    </row>
    <row r="24" spans="1:1" ht="15.5" x14ac:dyDescent="0.35">
      <c r="A24" s="71"/>
    </row>
    <row r="25" spans="1:1" x14ac:dyDescent="0.35">
      <c r="A25" s="72" t="s">
        <v>77</v>
      </c>
    </row>
    <row r="26" spans="1:1" x14ac:dyDescent="0.35">
      <c r="A26" s="66" t="s">
        <v>78</v>
      </c>
    </row>
    <row r="27" spans="1:1" x14ac:dyDescent="0.35">
      <c r="A27" s="73" t="s">
        <v>79</v>
      </c>
    </row>
    <row r="28" spans="1:1" x14ac:dyDescent="0.35">
      <c r="A28" s="66" t="s">
        <v>80</v>
      </c>
    </row>
    <row r="29" spans="1:1" x14ac:dyDescent="0.35">
      <c r="A29" s="68"/>
    </row>
    <row r="30" spans="1:1" x14ac:dyDescent="0.35">
      <c r="A30" s="65" t="s">
        <v>81</v>
      </c>
    </row>
    <row r="31" spans="1:1" x14ac:dyDescent="0.35"/>
    <row r="32" spans="1:1" ht="20" thickBot="1" x14ac:dyDescent="0.5">
      <c r="A32" s="63" t="s">
        <v>82</v>
      </c>
    </row>
    <row r="33" spans="1:1" ht="21.5" thickTop="1" x14ac:dyDescent="0.4">
      <c r="A33" s="74"/>
    </row>
    <row r="34" spans="1:1" x14ac:dyDescent="0.35">
      <c r="A34" s="64" t="s">
        <v>83</v>
      </c>
    </row>
    <row r="35" spans="1:1" x14ac:dyDescent="0.35">
      <c r="A35" s="75" t="s">
        <v>84</v>
      </c>
    </row>
    <row r="36" spans="1:1" x14ac:dyDescent="0.35">
      <c r="A36" s="76" t="s">
        <v>85</v>
      </c>
    </row>
    <row r="37" spans="1:1" x14ac:dyDescent="0.35">
      <c r="A37" s="76" t="s">
        <v>86</v>
      </c>
    </row>
    <row r="38" spans="1:1" x14ac:dyDescent="0.35"/>
    <row r="39" spans="1:1" ht="15" x14ac:dyDescent="0.35">
      <c r="A39" s="77" t="s">
        <v>87</v>
      </c>
    </row>
    <row r="40" spans="1:1" x14ac:dyDescent="0.35">
      <c r="A40" s="78" t="s">
        <v>88</v>
      </c>
    </row>
    <row r="41" spans="1:1" x14ac:dyDescent="0.35">
      <c r="A41" s="79" t="s">
        <v>89</v>
      </c>
    </row>
    <row r="42" spans="1:1" x14ac:dyDescent="0.35"/>
    <row r="43" spans="1:1" ht="15" x14ac:dyDescent="0.35">
      <c r="A43" s="77" t="s">
        <v>90</v>
      </c>
    </row>
    <row r="44" spans="1:1" ht="15.5" x14ac:dyDescent="0.35">
      <c r="A44" s="80"/>
    </row>
    <row r="45" spans="1:1" x14ac:dyDescent="0.35">
      <c r="A45" s="78" t="s">
        <v>91</v>
      </c>
    </row>
    <row r="46" spans="1:1" x14ac:dyDescent="0.35">
      <c r="A46" s="78" t="s">
        <v>92</v>
      </c>
    </row>
    <row r="47" spans="1:1" x14ac:dyDescent="0.35">
      <c r="A47" s="78" t="s">
        <v>93</v>
      </c>
    </row>
    <row r="48" spans="1:1" x14ac:dyDescent="0.35">
      <c r="A48" s="78" t="s">
        <v>94</v>
      </c>
    </row>
    <row r="49" spans="1:1" x14ac:dyDescent="0.35">
      <c r="A49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tdb</vt:lpstr>
      <vt:lpstr>paramètres</vt:lpstr>
      <vt:lpstr>data</vt:lpstr>
      <vt:lpstr>fiche</vt:lpstr>
      <vt:lpstr>data</vt:lpstr>
      <vt:lpstr>Liste_indi</vt:lpstr>
      <vt:lpstr>liste_mois</vt:lpstr>
      <vt:lpstr>table_indi</vt:lpstr>
      <vt:lpstr>table_mois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Philippe PICARD</cp:lastModifiedBy>
  <cp:lastPrinted>2012-09-09T22:07:35Z</cp:lastPrinted>
  <dcterms:created xsi:type="dcterms:W3CDTF">2012-09-09T20:42:24Z</dcterms:created>
  <dcterms:modified xsi:type="dcterms:W3CDTF">2021-05-01T15:49:04Z</dcterms:modified>
</cp:coreProperties>
</file>